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DieseArbeitsmappe" defaultThemeVersion="166925"/>
  <mc:AlternateContent xmlns:mc="http://schemas.openxmlformats.org/markup-compatibility/2006">
    <mc:Choice Requires="x15">
      <x15ac:absPath xmlns:x15ac="http://schemas.microsoft.com/office/spreadsheetml/2010/11/ac" url="C:\Users\Daniel\Desktop\"/>
    </mc:Choice>
  </mc:AlternateContent>
  <xr:revisionPtr revIDLastSave="0" documentId="13_ncr:1_{96A6BB5C-95D3-4FD1-8793-A4E29750DC85}" xr6:coauthVersionLast="47" xr6:coauthVersionMax="47" xr10:uidLastSave="{00000000-0000-0000-0000-000000000000}"/>
  <workbookProtection workbookAlgorithmName="SHA-512" workbookHashValue="txonuSwveB94/pbUW6VdoHaCcpIXU5PYv7d3XjyXVThwuGHQzxe0GADJd2lFUU2pqrzWCrBHBgJgAPvlowvHKQ==" workbookSaltValue="/fdVRW3TyHQmzmcAV/cWkQ==" workbookSpinCount="100000" lockStructure="1"/>
  <bookViews>
    <workbookView xWindow="28702" yWindow="98" windowWidth="28995" windowHeight="15675" tabRatio="555" xr2:uid="{00000000-000D-0000-FFFF-FFFF00000000}"/>
  </bookViews>
  <sheets>
    <sheet name="A_Orientierung" sheetId="7" r:id="rId1"/>
    <sheet name="B_Eingabe_Einschätzung_04-05" sheetId="3" r:id="rId2"/>
    <sheet name="C_Grafik_04-05" sheetId="2" r:id="rId3"/>
  </sheets>
  <definedNames>
    <definedName name="_xlnm._FilterDatabase" localSheetId="1" hidden="1">'B_Eingabe_Einschätzung_04-05'!$A$13:$S$273</definedName>
    <definedName name="_xlnm.Print_Area" localSheetId="0">A_Orientierung!$A$1:$G$21</definedName>
    <definedName name="_xlnm.Print_Area" localSheetId="1">'B_Eingabe_Einschätzung_04-05'!$B$2:$D$273</definedName>
    <definedName name="_xlnm.Print_Area" localSheetId="2">'C_Grafik_04-05'!$B$13:$AY$51</definedName>
    <definedName name="_xlnm.Print_Titles" localSheetId="1">'B_Eingabe_Einschätzung_04-05'!$13:$13</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3" i="2" l="1"/>
  <c r="AV3" i="2"/>
  <c r="AT7" i="2"/>
  <c r="AT5" i="2"/>
  <c r="AT3" i="2"/>
  <c r="AR9" i="2"/>
  <c r="AR7" i="2"/>
  <c r="AR5" i="2"/>
  <c r="AR3" i="2"/>
  <c r="AQ9" i="2"/>
  <c r="AQ8" i="2"/>
  <c r="AQ7" i="2"/>
  <c r="AQ5" i="2"/>
  <c r="AQ3" i="2"/>
  <c r="AP9" i="2"/>
  <c r="AP7" i="2"/>
  <c r="AP5" i="2"/>
  <c r="AP3" i="2"/>
  <c r="AN9" i="2"/>
  <c r="AN3" i="2"/>
  <c r="AL9" i="2"/>
  <c r="AL5" i="2"/>
  <c r="AL3" i="2"/>
  <c r="AJ3" i="2"/>
  <c r="AH3" i="2"/>
  <c r="AF9" i="2"/>
  <c r="AF7" i="2"/>
  <c r="AF5" i="2"/>
  <c r="AF4" i="2"/>
  <c r="AF3" i="2"/>
  <c r="AD9" i="2"/>
  <c r="AD7" i="2"/>
  <c r="AD5" i="2"/>
  <c r="AD4" i="2"/>
  <c r="AD3" i="2"/>
  <c r="AB9" i="2"/>
  <c r="AB7" i="2"/>
  <c r="AA3" i="2"/>
  <c r="Z3" i="2"/>
  <c r="Y9" i="2"/>
  <c r="Y3" i="2"/>
  <c r="V9" i="2"/>
  <c r="V7" i="2"/>
  <c r="V5" i="2"/>
  <c r="V3" i="2"/>
  <c r="T9" i="2"/>
  <c r="T7" i="2"/>
  <c r="T5" i="2"/>
  <c r="T3" i="2"/>
  <c r="R9" i="2"/>
  <c r="R7" i="2"/>
  <c r="R5" i="2"/>
  <c r="R3" i="2"/>
  <c r="Q9" i="2"/>
  <c r="Q5" i="2"/>
  <c r="Q3" i="2"/>
  <c r="P7" i="2"/>
  <c r="P5" i="2"/>
  <c r="P4" i="2"/>
  <c r="P3" i="2"/>
  <c r="N9" i="2"/>
  <c r="N3" i="2"/>
  <c r="GX2" i="2" l="1"/>
  <c r="AY2" i="2" s="1"/>
  <c r="GX4" i="2"/>
  <c r="AY4" i="2" s="1"/>
  <c r="GX5" i="2"/>
  <c r="AY5" i="2" s="1"/>
  <c r="GX6" i="2"/>
  <c r="AY6" i="2" s="1"/>
  <c r="GX7" i="2"/>
  <c r="AY7" i="2" s="1"/>
  <c r="GX8" i="2"/>
  <c r="AY8" i="2" s="1"/>
  <c r="GX9" i="2"/>
  <c r="AY9" i="2" s="1"/>
  <c r="GU2" i="2"/>
  <c r="AX2" i="2" s="1"/>
  <c r="GU3" i="2"/>
  <c r="AX3" i="2" s="1"/>
  <c r="GU4" i="2"/>
  <c r="AX4" i="2" s="1"/>
  <c r="GU5" i="2"/>
  <c r="AX5" i="2" s="1"/>
  <c r="GU6" i="2"/>
  <c r="AX6" i="2" s="1"/>
  <c r="GU7" i="2"/>
  <c r="AX7" i="2" s="1"/>
  <c r="GU8" i="2"/>
  <c r="AX8" i="2" s="1"/>
  <c r="GU9" i="2"/>
  <c r="AX9" i="2" s="1"/>
  <c r="GO2" i="2"/>
  <c r="AV2" i="2" s="1"/>
  <c r="GO4" i="2"/>
  <c r="AV4" i="2" s="1"/>
  <c r="GO5" i="2"/>
  <c r="AV5" i="2" s="1"/>
  <c r="GO6" i="2"/>
  <c r="AV6" i="2" s="1"/>
  <c r="GO7" i="2"/>
  <c r="AV7" i="2" s="1"/>
  <c r="GO8" i="2"/>
  <c r="AV8" i="2" s="1"/>
  <c r="GO9" i="2"/>
  <c r="AV9" i="2" s="1"/>
  <c r="GL3" i="2"/>
  <c r="AU3" i="2" s="1"/>
  <c r="GL2" i="2"/>
  <c r="AU2" i="2" s="1"/>
  <c r="GL4" i="2"/>
  <c r="AU4" i="2" s="1"/>
  <c r="GL5" i="2"/>
  <c r="AU5" i="2" s="1"/>
  <c r="GL6" i="2"/>
  <c r="AU6" i="2" s="1"/>
  <c r="GL7" i="2"/>
  <c r="AU7" i="2" s="1"/>
  <c r="GL8" i="2"/>
  <c r="AU8" i="2" s="1"/>
  <c r="GL9" i="2"/>
  <c r="AU9" i="2" s="1"/>
  <c r="GI2" i="2"/>
  <c r="AT2" i="2" s="1"/>
  <c r="GI4" i="2"/>
  <c r="AT4" i="2" s="1"/>
  <c r="GI6" i="2"/>
  <c r="AT6" i="2" s="1"/>
  <c r="GI8" i="2"/>
  <c r="AT8" i="2" s="1"/>
  <c r="GI9" i="2"/>
  <c r="AT9" i="2" s="1"/>
  <c r="GC2" i="2"/>
  <c r="AR2" i="2" s="1"/>
  <c r="GC4" i="2"/>
  <c r="AR4" i="2" s="1"/>
  <c r="GC6" i="2"/>
  <c r="AR6" i="2" s="1"/>
  <c r="GC8" i="2"/>
  <c r="AR8" i="2" s="1"/>
  <c r="FZ2" i="2"/>
  <c r="AQ2" i="2" s="1"/>
  <c r="FZ4" i="2"/>
  <c r="AQ4" i="2" s="1"/>
  <c r="FZ6" i="2"/>
  <c r="AQ6" i="2" s="1"/>
  <c r="FW2" i="2"/>
  <c r="AP2" i="2" s="1"/>
  <c r="FW4" i="2"/>
  <c r="AP4" i="2" s="1"/>
  <c r="FW6" i="2"/>
  <c r="AP6" i="2" s="1"/>
  <c r="FW8" i="2"/>
  <c r="AP8" i="2" s="1"/>
  <c r="FQ2" i="2"/>
  <c r="AN2" i="2" s="1"/>
  <c r="FQ4" i="2"/>
  <c r="AN4" i="2" s="1"/>
  <c r="FQ5" i="2"/>
  <c r="AN5" i="2" s="1"/>
  <c r="FQ6" i="2"/>
  <c r="AN6" i="2" s="1"/>
  <c r="FQ7" i="2"/>
  <c r="AN7" i="2" s="1"/>
  <c r="FQ8" i="2"/>
  <c r="AN8" i="2" s="1"/>
  <c r="FK2" i="2"/>
  <c r="AL2" i="2" s="1"/>
  <c r="FK4" i="2"/>
  <c r="AL4" i="2" s="1"/>
  <c r="FK6" i="2"/>
  <c r="AL6" i="2" s="1"/>
  <c r="FK7" i="2"/>
  <c r="AL7" i="2" s="1"/>
  <c r="FK8" i="2"/>
  <c r="AL8" i="2" s="1"/>
  <c r="FE2" i="2"/>
  <c r="AJ2" i="2" s="1"/>
  <c r="FE4" i="2"/>
  <c r="AJ4" i="2" s="1"/>
  <c r="FE5" i="2"/>
  <c r="AJ5" i="2" s="1"/>
  <c r="FE6" i="2"/>
  <c r="AJ6" i="2" s="1"/>
  <c r="FE7" i="2"/>
  <c r="AJ7" i="2" s="1"/>
  <c r="FE8" i="2"/>
  <c r="AJ8" i="2" s="1"/>
  <c r="FE9" i="2"/>
  <c r="AJ9" i="2" s="1"/>
  <c r="EY2" i="2"/>
  <c r="AH2" i="2" s="1"/>
  <c r="EY4" i="2"/>
  <c r="AH4" i="2" s="1"/>
  <c r="EY5" i="2"/>
  <c r="AH5" i="2" s="1"/>
  <c r="EY6" i="2"/>
  <c r="AH6" i="2" s="1"/>
  <c r="EY7" i="2"/>
  <c r="AH7" i="2" s="1"/>
  <c r="EY8" i="2"/>
  <c r="AH8" i="2" s="1"/>
  <c r="EY9" i="2"/>
  <c r="AH9" i="2" s="1"/>
  <c r="ES2" i="2"/>
  <c r="AF2" i="2" s="1"/>
  <c r="ES6" i="2"/>
  <c r="AF6" i="2" s="1"/>
  <c r="ES8" i="2"/>
  <c r="AF8" i="2" s="1"/>
  <c r="EM2" i="2"/>
  <c r="AD2" i="2" s="1"/>
  <c r="EM6" i="2"/>
  <c r="AD6" i="2" s="1"/>
  <c r="EM8" i="2"/>
  <c r="AD8" i="2" s="1"/>
  <c r="EG2" i="2"/>
  <c r="AB2" i="2" s="1"/>
  <c r="EG3" i="2"/>
  <c r="AB3" i="2" s="1"/>
  <c r="EG4" i="2"/>
  <c r="AB4" i="2" s="1"/>
  <c r="EG5" i="2"/>
  <c r="AB5" i="2" s="1"/>
  <c r="EG6" i="2"/>
  <c r="AB6" i="2" s="1"/>
  <c r="EG8" i="2"/>
  <c r="AB8" i="2" s="1"/>
  <c r="ED2" i="2"/>
  <c r="AA2" i="2" s="1"/>
  <c r="ED4" i="2"/>
  <c r="AA4" i="2" s="1"/>
  <c r="ED5" i="2"/>
  <c r="AA5" i="2" s="1"/>
  <c r="ED6" i="2"/>
  <c r="AA6" i="2" s="1"/>
  <c r="ED7" i="2"/>
  <c r="AA7" i="2" s="1"/>
  <c r="ED8" i="2"/>
  <c r="AA8" i="2" s="1"/>
  <c r="ED9" i="2"/>
  <c r="AA9" i="2" s="1"/>
  <c r="EA2" i="2"/>
  <c r="Z2" i="2" s="1"/>
  <c r="EA4" i="2"/>
  <c r="Z4" i="2" s="1"/>
  <c r="EA5" i="2"/>
  <c r="Z5" i="2" s="1"/>
  <c r="EA6" i="2"/>
  <c r="Z6" i="2" s="1"/>
  <c r="EA7" i="2"/>
  <c r="Z7" i="2" s="1"/>
  <c r="EA8" i="2"/>
  <c r="Z8" i="2" s="1"/>
  <c r="EA9" i="2"/>
  <c r="Z9" i="2" s="1"/>
  <c r="DX2" i="2"/>
  <c r="Y2" i="2" s="1"/>
  <c r="DX4" i="2"/>
  <c r="Y4" i="2" s="1"/>
  <c r="DX5" i="2"/>
  <c r="Y5" i="2" s="1"/>
  <c r="DX6" i="2"/>
  <c r="Y6" i="2" s="1"/>
  <c r="DX7" i="2"/>
  <c r="Y7" i="2" s="1"/>
  <c r="DX8" i="2"/>
  <c r="Y8" i="2" s="1"/>
  <c r="DU2" i="2"/>
  <c r="X2" i="2" s="1"/>
  <c r="DU3" i="2"/>
  <c r="X3" i="2" s="1"/>
  <c r="DU4" i="2"/>
  <c r="X4" i="2" s="1"/>
  <c r="DU5" i="2"/>
  <c r="X5" i="2" s="1"/>
  <c r="DU6" i="2"/>
  <c r="X6" i="2" s="1"/>
  <c r="DU7" i="2"/>
  <c r="X7" i="2" s="1"/>
  <c r="DU8" i="2"/>
  <c r="X8" i="2" s="1"/>
  <c r="DU9" i="2"/>
  <c r="X9" i="2" s="1"/>
  <c r="DO2" i="2"/>
  <c r="V2" i="2" s="1"/>
  <c r="DO4" i="2"/>
  <c r="V4" i="2" s="1"/>
  <c r="DO6" i="2"/>
  <c r="V6" i="2" s="1"/>
  <c r="DO8" i="2"/>
  <c r="V8" i="2" s="1"/>
  <c r="DI2" i="2"/>
  <c r="T2" i="2" s="1"/>
  <c r="DI4" i="2"/>
  <c r="T4" i="2" s="1"/>
  <c r="DI6" i="2"/>
  <c r="T6" i="2" s="1"/>
  <c r="DI8" i="2"/>
  <c r="T8" i="2" s="1"/>
  <c r="DC2" i="2"/>
  <c r="R2" i="2" s="1"/>
  <c r="DC4" i="2"/>
  <c r="R4" i="2" s="1"/>
  <c r="DC6" i="2"/>
  <c r="R6" i="2" s="1"/>
  <c r="DC8" i="2"/>
  <c r="R8" i="2" s="1"/>
  <c r="CZ2" i="2"/>
  <c r="Q2" i="2" s="1"/>
  <c r="CZ4" i="2"/>
  <c r="Q4" i="2" s="1"/>
  <c r="CZ6" i="2"/>
  <c r="Q6" i="2" s="1"/>
  <c r="CZ7" i="2"/>
  <c r="Q7" i="2" s="1"/>
  <c r="CZ8" i="2"/>
  <c r="Q8" i="2" s="1"/>
  <c r="CW2" i="2"/>
  <c r="P2" i="2" s="1"/>
  <c r="CW6" i="2"/>
  <c r="P6" i="2" s="1"/>
  <c r="CW8" i="2"/>
  <c r="P8" i="2" s="1"/>
  <c r="CW9" i="2"/>
  <c r="P9" i="2" s="1"/>
  <c r="CQ2" i="2"/>
  <c r="N2" i="2" s="1"/>
  <c r="CQ4" i="2"/>
  <c r="N4" i="2" s="1"/>
  <c r="CQ5" i="2"/>
  <c r="N5" i="2" s="1"/>
  <c r="CQ6" i="2"/>
  <c r="N6" i="2" s="1"/>
  <c r="CQ7" i="2"/>
  <c r="N7" i="2" s="1"/>
  <c r="CQ8" i="2"/>
  <c r="N8" i="2" s="1"/>
  <c r="CK2" i="2"/>
  <c r="L2" i="2" s="1"/>
  <c r="CK3" i="2"/>
  <c r="L3" i="2" s="1"/>
  <c r="CK4" i="2"/>
  <c r="L4" i="2" s="1"/>
  <c r="CK5" i="2"/>
  <c r="L5" i="2" s="1"/>
  <c r="CK6" i="2"/>
  <c r="L6" i="2" s="1"/>
  <c r="CK7" i="2"/>
  <c r="L7" i="2" s="1"/>
  <c r="CK8" i="2"/>
  <c r="L8" i="2" s="1"/>
  <c r="CK9" i="2"/>
  <c r="L9" i="2" s="1"/>
  <c r="CE2" i="2"/>
  <c r="J2" i="2" s="1"/>
  <c r="CE3" i="2"/>
  <c r="J3" i="2" s="1"/>
  <c r="CE4" i="2"/>
  <c r="J4" i="2" s="1"/>
  <c r="CE5" i="2"/>
  <c r="J5" i="2" s="1"/>
  <c r="CE6" i="2"/>
  <c r="J6" i="2" s="1"/>
  <c r="CE7" i="2"/>
  <c r="J7" i="2" s="1"/>
  <c r="CE8" i="2"/>
  <c r="J8" i="2" s="1"/>
  <c r="CE9" i="2"/>
  <c r="J9" i="2" s="1"/>
  <c r="BY2" i="2"/>
  <c r="BY3" i="2"/>
  <c r="BY4" i="2"/>
  <c r="BY5" i="2"/>
  <c r="BY6" i="2"/>
  <c r="BY7" i="2"/>
  <c r="BY8" i="2"/>
  <c r="BY9" i="2"/>
  <c r="BS3" i="2"/>
  <c r="F3" i="2" s="1"/>
  <c r="BS2" i="2"/>
  <c r="F2" i="2" s="1"/>
  <c r="BS4" i="2"/>
  <c r="F4" i="2" s="1"/>
  <c r="BS5" i="2"/>
  <c r="F5" i="2" s="1"/>
  <c r="BS6" i="2"/>
  <c r="F6" i="2" s="1"/>
  <c r="BS7" i="2"/>
  <c r="F7" i="2" s="1"/>
  <c r="BS8" i="2"/>
  <c r="F8" i="2" s="1"/>
  <c r="BS9" i="2"/>
  <c r="F9" i="2" s="1"/>
  <c r="BM2" i="2"/>
  <c r="D2" i="2" s="1"/>
  <c r="BM3" i="2"/>
  <c r="D3" i="2" s="1"/>
  <c r="BM4" i="2"/>
  <c r="D4" i="2" s="1"/>
  <c r="BM5" i="2"/>
  <c r="D5" i="2" s="1"/>
  <c r="BM6" i="2"/>
  <c r="D6" i="2" s="1"/>
  <c r="BM7" i="2"/>
  <c r="D7" i="2" s="1"/>
  <c r="BG12" i="2" l="1"/>
  <c r="BG2" i="2" l="1"/>
  <c r="BF2" i="2"/>
  <c r="BF3" i="2"/>
  <c r="BG3" i="2"/>
  <c r="H8" i="3" l="1"/>
  <c r="H7" i="3"/>
  <c r="H6" i="3"/>
  <c r="H5" i="3"/>
  <c r="AA16" i="2"/>
  <c r="R17" i="2"/>
  <c r="R16" i="2"/>
  <c r="D9" i="3"/>
  <c r="D10" i="3"/>
  <c r="D11" i="3"/>
  <c r="D8" i="3"/>
  <c r="AA17" i="2"/>
  <c r="J17" i="2"/>
  <c r="J16" i="2"/>
  <c r="D6" i="3"/>
  <c r="D5" i="3"/>
  <c r="E5" i="7"/>
  <c r="D7" i="3" s="1"/>
  <c r="L17" i="2" l="1"/>
  <c r="B3" i="2" l="1"/>
  <c r="H3" i="2"/>
  <c r="H7" i="2"/>
  <c r="H9" i="2"/>
  <c r="BS11" i="2" l="1"/>
  <c r="BV11" i="2"/>
  <c r="BY11" i="2"/>
  <c r="CB11" i="2"/>
  <c r="CE11" i="2"/>
  <c r="CH11" i="2"/>
  <c r="CK11" i="2"/>
  <c r="CN11" i="2"/>
  <c r="CQ11" i="2"/>
  <c r="CT11" i="2"/>
  <c r="CW11" i="2"/>
  <c r="CZ11" i="2"/>
  <c r="DC11" i="2"/>
  <c r="DF11" i="2"/>
  <c r="DI11" i="2"/>
  <c r="DL11" i="2"/>
  <c r="DO11" i="2"/>
  <c r="DR11" i="2"/>
  <c r="DU11" i="2"/>
  <c r="DX11" i="2"/>
  <c r="EA11" i="2"/>
  <c r="ED11" i="2"/>
  <c r="EG11" i="2"/>
  <c r="EJ11" i="2"/>
  <c r="EM11" i="2"/>
  <c r="EP11" i="2"/>
  <c r="ES11" i="2"/>
  <c r="EV11" i="2"/>
  <c r="EY11" i="2"/>
  <c r="FB11" i="2"/>
  <c r="FE11" i="2"/>
  <c r="FH11" i="2"/>
  <c r="FK11" i="2"/>
  <c r="FN11" i="2"/>
  <c r="FQ11" i="2"/>
  <c r="FT11" i="2"/>
  <c r="FW11" i="2"/>
  <c r="FZ11" i="2"/>
  <c r="GC11" i="2"/>
  <c r="GF11" i="2"/>
  <c r="GI11" i="2"/>
  <c r="GL11" i="2"/>
  <c r="GO11" i="2"/>
  <c r="GR11" i="2"/>
  <c r="GU11" i="2"/>
  <c r="GX11" i="2"/>
  <c r="BP11" i="2"/>
  <c r="BM11" i="2"/>
  <c r="BJ11" i="2"/>
  <c r="BG11" i="2"/>
  <c r="H8" i="2" l="1"/>
  <c r="BG7" i="2"/>
  <c r="B7" i="2" s="1"/>
  <c r="BF7" i="2"/>
  <c r="BG5" i="2"/>
  <c r="B5" i="2" s="1"/>
  <c r="BF5" i="2"/>
  <c r="B2" i="2"/>
  <c r="BM8" i="2"/>
  <c r="D8" i="2" s="1"/>
  <c r="BG9" i="2" l="1"/>
  <c r="B9" i="2" s="1"/>
  <c r="BF9" i="2"/>
  <c r="BG8" i="2"/>
  <c r="B8" i="2" s="1"/>
  <c r="BF8" i="2"/>
  <c r="BG6" i="2"/>
  <c r="B6" i="2" s="1"/>
  <c r="BF6" i="2"/>
  <c r="BG4" i="2"/>
  <c r="B4" i="2" s="1"/>
  <c r="BF4" i="2"/>
  <c r="BM9" i="2"/>
  <c r="D9" i="2" s="1"/>
  <c r="H6" i="2"/>
  <c r="H5" i="2"/>
  <c r="H4" i="2"/>
  <c r="H2" i="2"/>
</calcChain>
</file>

<file path=xl/sharedStrings.xml><?xml version="1.0" encoding="utf-8"?>
<sst xmlns="http://schemas.openxmlformats.org/spreadsheetml/2006/main" count="472" uniqueCount="351">
  <si>
    <t>Kommunikation</t>
  </si>
  <si>
    <t>Nr</t>
  </si>
  <si>
    <t>Indikator</t>
  </si>
  <si>
    <t>Unterscheidet und versteht ähnlich klingende Wörter (z.B. bezüglich Lauten, Betonung, Wortgrenzen)</t>
  </si>
  <si>
    <t>Kriterium</t>
  </si>
  <si>
    <t>Ind</t>
  </si>
  <si>
    <t>Fortschritt</t>
  </si>
  <si>
    <t>Motivation Eltern</t>
  </si>
  <si>
    <t>Therapieverlauf</t>
  </si>
  <si>
    <t>Partizipation bei Lernen und Schulleistungen</t>
  </si>
  <si>
    <t>Sozio-emotionale Partipatzion</t>
  </si>
  <si>
    <t>Personenbez. Kontext</t>
  </si>
  <si>
    <t>Umweltbezogener Kontext</t>
  </si>
  <si>
    <t>Lernen &amp; Unterricht</t>
  </si>
  <si>
    <t>Leistungsbew. Lehrperson</t>
  </si>
  <si>
    <t>Leistungsbew. Eltern</t>
  </si>
  <si>
    <t>Für sich selbst sorgen</t>
  </si>
  <si>
    <t>Umgang mit Menschen</t>
  </si>
  <si>
    <t>Umgang mit Anforderungen</t>
  </si>
  <si>
    <t>Erholung und Freizeit</t>
  </si>
  <si>
    <t>Einstellung soz. &amp; leist.bez.</t>
  </si>
  <si>
    <t>Unterstützung Familie</t>
  </si>
  <si>
    <t>Unterstützung Peers</t>
  </si>
  <si>
    <t>Unterstützung Schule</t>
  </si>
  <si>
    <t>RGB</t>
  </si>
  <si>
    <t>Ze/Sp</t>
  </si>
  <si>
    <t>Spaltenname Indikator →</t>
  </si>
  <si>
    <t>GU</t>
  </si>
  <si>
    <t>Name:</t>
  </si>
  <si>
    <t>Geburtsdatum:</t>
  </si>
  <si>
    <t>Erhebungsverlauf → Nummer der Einschätzung:</t>
  </si>
  <si>
    <t>HSL</t>
  </si>
  <si>
    <t>#</t>
  </si>
  <si>
    <t>Text</t>
  </si>
  <si>
    <t>Erstelldatum:</t>
  </si>
  <si>
    <t>Lehr- und Fachpersonen verwenden gemeinsame Beobachtungs- und Beurteilungsinstrumente für eine differenzierte Einschätzung der Kinder (z.B. SSG, schuleigene Formulare oder Raster)</t>
  </si>
  <si>
    <t>Leistungsbew. Kind</t>
  </si>
  <si>
    <t>Therapieindikatoren Partizipation und Kontextfaktoren Sprache</t>
  </si>
  <si>
    <t>Institution:</t>
  </si>
  <si>
    <t>Erstelldatum durch Therapeut*In:</t>
  </si>
  <si>
    <t>Vorname / Name Therapeut*In:</t>
  </si>
  <si>
    <t>Therapeut*In:</t>
  </si>
  <si>
    <t>Nr. Einschätzung:</t>
  </si>
  <si>
    <t>Spr. mündlich rezeptiv</t>
  </si>
  <si>
    <t>Spr. mündlich expressiv</t>
  </si>
  <si>
    <t>Motivation Kind</t>
  </si>
  <si>
    <t>Text mündlich rezeptiv</t>
  </si>
  <si>
    <t>Text mündlich expressiv</t>
  </si>
  <si>
    <t>Alter:</t>
  </si>
  <si>
    <t>Personenbezogener Kontext</t>
  </si>
  <si>
    <t>Versteht einfache Aufträge (z.B. holt einen Gegenstand oder malt etwas Bestimmtes)</t>
  </si>
  <si>
    <t>Sichert in Gesprächen das Verstehen (z.B. schüttelt den Kopf oder fragt nach)</t>
  </si>
  <si>
    <t>Kennt in bekannten Erzählungen den Handlungsstrang (z.B. protestiert bei veränderter Abfolge)</t>
  </si>
  <si>
    <t>Beteiligt sich an einfachen Gesprächen (z.B. in Spiel- und Handlungssituationen)</t>
  </si>
  <si>
    <t>Erzählt spontan von Handlungen oder Erlebnissen (z.B. aus dem Freispiel oder aus der Pause)</t>
  </si>
  <si>
    <t>Erzählt einen einfachen Ablauf nachvollziehbar (z.B. ein Erlebnis vom Wochenende)</t>
  </si>
  <si>
    <t>Zeilenhöhe:</t>
  </si>
  <si>
    <r>
      <t>Kommunikation</t>
    </r>
    <r>
      <rPr>
        <sz val="9"/>
        <color theme="1"/>
        <rFont val="Arial Narrow"/>
        <family val="2"/>
      </rPr>
      <t xml:space="preserve"> (ICF-Codes d310, d315, d335)</t>
    </r>
  </si>
  <si>
    <r>
      <t>Text mündlich</t>
    </r>
    <r>
      <rPr>
        <sz val="9"/>
        <color theme="1"/>
        <rFont val="Arial Narrow"/>
        <family val="2"/>
      </rPr>
      <t xml:space="preserve"> (ICF-Codes d350, d355)</t>
    </r>
  </si>
  <si>
    <t>Sprache mündlich</t>
  </si>
  <si>
    <t>Spricht für vertraute Personen verständlich (z.B. bei Fragen und beim Äussern von Bedürfnissen)</t>
  </si>
  <si>
    <t>Drückt seine Vorstellungen und Gedanken mit Unterstützung auch für Aussenstehende verständlich aus (z.B. beim Äussern eines Wunsches, erzählen eines Erlebnisses)</t>
  </si>
  <si>
    <t>Verwendet passende Wörter und integriert laufend neue in seinen Wortschatz (z.B. merkt sich Wörter zu Themen im Kindergarten, kennt verschiedene spezifische Verben und Nomen inklusive Artikel für ähnliche Begriffe wie «das Sofa», «der Stuhl», «sitzen», verwendet mehrere Adjektive)</t>
  </si>
  <si>
    <t>Spricht in der Umgangssprache flüssig und nachvollziehbar und hinsichtlich Wortwahl und Satzbau angemessen (z.B. den Gspänli etwas verständlich erklären)</t>
  </si>
  <si>
    <t>Sprache schriftlich</t>
  </si>
  <si>
    <t>Erkennt Symbole und einfache Piktogramm aus seinem Alltag (z.B. WC, Verbotstafel, Grossmarkt)</t>
  </si>
  <si>
    <t>Klatscht nach Vorgabe die Silben von zwei- und dreisilbigen Wörtern nach (z.B. Lampe, Banane)</t>
  </si>
  <si>
    <t>Zeichnet mit kommunikativer Absicht (z.B. benennt das Ergebnis, erzählt vom Bild)</t>
  </si>
  <si>
    <t>Schreibt seinen Namen oder Namen von Mitschüler:innen und Familie erkennbar (z.B. verwendet die meisten der Buchstaben - evtl. noch mit Auslassungen und/oder in veränderter Reihenfolge)</t>
  </si>
  <si>
    <t>Realisiert implizit einen Unterschied zwischen Dialekt- und Standardsprache (z.B. verwendet im Rollenspiel teilweise Standardsprache, passt sich der im Moment gesprochenen Sprache an)</t>
  </si>
  <si>
    <t>Basis Mund- und Grafomotorik</t>
  </si>
  <si>
    <t>Entwicklung der Feinmotorik ermöglicht zunehmende Dissoziation der Bewegungen von Schulter, Arm, Hand und Mund (z.B. abnehmende Mitbewegungen des Mundes beim Schneiden oder Zeichnen)</t>
  </si>
  <si>
    <t>Feinmotorik ermöglicht einen angemessenen Stiftdruck (z.B. beim Ausmalen)</t>
  </si>
  <si>
    <t>Feinmotorik ermöglicht einen Dreipunkt- oder Vierpunktgriff und somit eine angemessene Hand-Augen-Koordination (z.B. zunehmend gezielte Strichführung, genaues Ausmalen)</t>
  </si>
  <si>
    <t>Händigkeit gesichert (z.B. verwendet beim Schneiden oder Zeichnen stets dieselbe Hand)</t>
  </si>
  <si>
    <r>
      <rPr>
        <b/>
        <i/>
        <sz val="14"/>
        <color theme="1"/>
        <rFont val="Arial Narrow"/>
        <family val="2"/>
      </rPr>
      <t>(Kommuniativ-)</t>
    </r>
    <r>
      <rPr>
        <b/>
        <sz val="14"/>
        <color theme="1"/>
        <rFont val="Arial Narrow"/>
        <family val="2"/>
      </rPr>
      <t>Sprachliche Partizipation</t>
    </r>
  </si>
  <si>
    <t>Titel</t>
  </si>
  <si>
    <t>1 Fach</t>
  </si>
  <si>
    <t>2 Fach</t>
  </si>
  <si>
    <t>3 Fach</t>
  </si>
  <si>
    <t>4 Fach</t>
  </si>
  <si>
    <t>5 Fach</t>
  </si>
  <si>
    <t>Soll:</t>
  </si>
  <si>
    <t>Kindliche Mitarbeit im aktuellen Therapiesetting erschwert (z.B. möchte Kindergarten nicht verpassen, wird durch Situation oder Gruppenzusammensetzung gehemmt oder stark abgelenkt)</t>
  </si>
  <si>
    <t>Eltern sind nicht (mehr) motiviert für die Therapie (z.B. Hausaufgaben werden selten erledigt, häufige Therapieausfälle, andere Therapievorstellung, wünschen Therapiepause/Therapieabschluss)</t>
  </si>
  <si>
    <t>Eltern sind mit den (erreichten) sprachlichen Kompetenzen ihres Kindes zufrieden</t>
  </si>
  <si>
    <r>
      <rPr>
        <i/>
        <sz val="9"/>
        <color theme="1"/>
        <rFont val="Arial Narrow"/>
        <family val="2"/>
      </rPr>
      <t>In diesem Item ist nur die für die aktuelle Situation zutreffendere Aussage (d.h. entweder a oder b) zu bearbeiten. Die andere ist zu ignorieren, da sie trotz weitgehend gegenteiliger Bedeutung hinsichtlich Therapiebedarf dasselbe aussagt.</t>
    </r>
    <r>
      <rPr>
        <sz val="9"/>
        <color theme="1"/>
        <rFont val="Arial Narrow"/>
        <family val="2"/>
      </rPr>
      <t xml:space="preserve">
</t>
    </r>
    <r>
      <rPr>
        <sz val="11"/>
        <color theme="1"/>
        <rFont val="Arial Narrow"/>
        <family val="2"/>
      </rPr>
      <t>a) Aktuelle Teilziele sind mehrheitlich erreicht
b) Seit längerer Zeit sind kaum Therapiefortschritte erkennbar</t>
    </r>
  </si>
  <si>
    <r>
      <rPr>
        <i/>
        <sz val="9"/>
        <color theme="1"/>
        <rFont val="Arial Narrow"/>
        <family val="2"/>
      </rPr>
      <t xml:space="preserve">In diesem Item ist nur die für die aktuelle Situation zutreffendere Aussage (d.h. entweder a oder b) zu bearbeiten, die andere ist zu ignorieren (analog Item 64). </t>
    </r>
    <r>
      <rPr>
        <sz val="9"/>
        <color theme="1"/>
        <rFont val="Arial Narrow"/>
        <family val="2"/>
      </rPr>
      <t xml:space="preserve">
</t>
    </r>
    <r>
      <rPr>
        <sz val="11"/>
        <color theme="1"/>
        <rFont val="Arial Narrow"/>
        <family val="2"/>
      </rPr>
      <t>a) Eltern sehen keinen Therapiebedarf (mehr)
b) Eltern erkennen keine Therapiefortschritte (mehr)</t>
    </r>
  </si>
  <si>
    <t>Folgt dem Unterricht grösstenteils selbständig (z.B. taucht ins Thema ein, versteht Arbeitsaufträge, arbeitet mit den vorgegebenen Materialien und Unterlagen)</t>
  </si>
  <si>
    <t>Beteiligt sich aktiv bei Unterricht und Spiel (z.B. fiebert bei der Geschichte mit und bringt eigene Ideen ein, macht Rollenspiele mit wechselnden Kindern und in verschiedenen Rollen)</t>
  </si>
  <si>
    <t>Spielt über eine gewisse Zeit vertieft für sich (z.B. baut aus Klötzen einen Turm, kocht für seine Puppe)</t>
  </si>
  <si>
    <t>Ist in der Gruppe beliebt und seine Meinung wird respektiert (z.B. wird oft gefragt, ob es mitspielt und was gespielt werden soll oder wird beim Sport gern ausgewählt)</t>
  </si>
  <si>
    <t>Die gegenwärtigen Anforderungen bezüglich sozialer Verhaltensweisen im Kindergarten werden (mindestens) weitgehend erreicht (z.B. bezüglich Lehrplanzielen)</t>
  </si>
  <si>
    <t>Die gegenwärtigen Anforderungen bezüglich Leistungen im Kindergarten werden (mindestens) weitgehend erreicht (z.B. bezüglich Lehrplanzielen)</t>
  </si>
  <si>
    <t>Die gegenwärtigen Anforderungen bezüglich sozialer Verhaltensweisen im Kindergarten werden erfüllt oder übertroffen (z.B. bezüglich Lehrplanzielen)</t>
  </si>
  <si>
    <t>Die gegenwärtigen Anforderungen bezüglich Leistungen im Kindergarten werden erfüllt oder übertroffen (z.B. bezüglich Lehrplanzielen)</t>
  </si>
  <si>
    <t>Schätzt seine Leistung anhand eines aktuellen, konkreten Produkts altersentsprechend realistisch ein und ist damit zufrieden bzw. unzufrieden (z.B. schneiden auf der Linie, Form ausmalen, Bastelarbeit)</t>
  </si>
  <si>
    <t>Eltern schätzen die Leistungen ihres Kindes realistisch ein und diese erfüllen weitgehend ihre Erwartungen (z.B. sie teilen die Einschätzung der Lehrpersonen, sie freuen sich über erworbene Fähigkeiten und Fertigkeiten)</t>
  </si>
  <si>
    <r>
      <t>Fortschritte, Umsetzung, Alltag</t>
    </r>
    <r>
      <rPr>
        <sz val="9"/>
        <color theme="1"/>
        <rFont val="Arial Narrow"/>
        <family val="2"/>
      </rPr>
      <t xml:space="preserve"> (ohne ICF-Codes)</t>
    </r>
  </si>
  <si>
    <r>
      <t>Motivation Kind</t>
    </r>
    <r>
      <rPr>
        <sz val="9"/>
        <color theme="1"/>
        <rFont val="Arial Narrow"/>
        <family val="2"/>
      </rPr>
      <t xml:space="preserve"> (ohne ICF-Codes)</t>
    </r>
  </si>
  <si>
    <r>
      <t>Motivation Eltern</t>
    </r>
    <r>
      <rPr>
        <sz val="9"/>
        <color theme="1"/>
        <rFont val="Arial Narrow"/>
        <family val="2"/>
      </rPr>
      <t xml:space="preserve"> (ohne ICF-Codes)</t>
    </r>
  </si>
  <si>
    <t>Erkundet Gegenstände bezüglich ihrer materiellen Eigenschaften und Funktionen.
Die Spielhandlung ist im Hier und jetzt und an den Gegenstand gebunden (z.B. erkundet Spielautos durch Drehen an Rädern, öffnen und schliessen der Türen, beachtet beim Fahren die Distanz)</t>
  </si>
  <si>
    <r>
      <t xml:space="preserve">Spielentwicklung und Spielverhalten
</t>
    </r>
    <r>
      <rPr>
        <sz val="9"/>
        <color theme="1"/>
        <rFont val="Arial Narrow"/>
        <family val="2"/>
      </rPr>
      <t>(ICF-Codes analog oben d110, d115, d120, d130, d131, d132, d135, d137, d155, d160, d161, d163, d175, d177)</t>
    </r>
  </si>
  <si>
    <r>
      <t>Leistungsbewertung Eltern</t>
    </r>
    <r>
      <rPr>
        <sz val="9"/>
        <color theme="1"/>
        <rFont val="Arial Narrow"/>
        <family val="2"/>
      </rPr>
      <t xml:space="preserve"> (ohne ICF-Codes)</t>
    </r>
  </si>
  <si>
    <r>
      <t>Leistungsbewertung Kind</t>
    </r>
    <r>
      <rPr>
        <sz val="9"/>
        <color theme="1"/>
        <rFont val="Arial Narrow"/>
        <family val="2"/>
      </rPr>
      <t xml:space="preserve"> (ohne ICF-Codes)</t>
    </r>
  </si>
  <si>
    <r>
      <t>Leistungsbewertung Lehrperson(en)</t>
    </r>
    <r>
      <rPr>
        <sz val="9"/>
        <color theme="1"/>
        <rFont val="Arial Narrow"/>
        <family val="2"/>
      </rPr>
      <t xml:space="preserve"> (ohne ICF-Codes)</t>
    </r>
  </si>
  <si>
    <t>Nimmt wahr, was mit sich und um sich herum passiert und reagiert entsprechend (meldet, wenn es aufs WC muss oder Schmerzen bzw. eine Verletzung hat)</t>
  </si>
  <si>
    <t>Kennt die wichtigsten Angaben zu seiner Person und hat einen ersten Zeitbegriff (z.B. nennt seinen Namen und Nachnamen, das Alter, die Adresse, weiss, ob es Morgen oder Abend ist)</t>
  </si>
  <si>
    <t>Hat eine Vorstellung über seine regelmässigen Tages- und Wochenstrukturen und hält diese weitgehend ein (z.B. zieht unaufgefordert seine Finken an, legt sein Znünitäschli in den Korb, weiss, dass am Wochenende kein Kindergarten stattfindet)</t>
  </si>
  <si>
    <t>Nimmt seine persönlichen Bedürfnisse wahr, kennt Möglichkeiten damit umzugehen und wendet diese an (z.B. macht es sich in der Kuschelecke bequem und behaglich, reagiert sich sportlich ab)</t>
  </si>
  <si>
    <t>Geht altersentsprechend mit Freude, Ungeduld und Enttäuschung um (z.B. kann auf etwas warten, akzeptiert eine Niederlage im Spiel)</t>
  </si>
  <si>
    <t>Akzeptiert und befolgt Anweisungen und Verhaltensregeln (z.B. kommt nach der Pausenglocke zeitnah zurück in den Kindergarten, räumt Spielsachen in die vorgesehenen Kisten, akzeptiert ein Nein)</t>
  </si>
  <si>
    <t>Hat regelmässig Kontakt mit mindestens einem bestimmten Kind auf dem Spielplatz oder in seiner Kindergartengruppe (z.B. spielt häufig mit demselben Kind, nennt mindestens eine beste Freund:in)</t>
  </si>
  <si>
    <t>Nimmt Konflikte wahr und ist interessiert an Ideen für deren Lösung (z.B. akzeptiert nach Zankerei einen Abzählvers, um erste Spieler:in zu bestimmen, holt bei einem Streit eine Lehrperson)</t>
  </si>
  <si>
    <t>Zeigt Empathie gegenüber Kindern und Erwachsenen (tröstet, gibt von seinem Znüni ab, möchte einen kaputten Gegenstand flicken)</t>
  </si>
  <si>
    <t>Wehrt sich gegen unverhältnismässige Anforderungen (z.B. weigert sich, eine Süssigkeit zu stibitzen oder sagt gezielt «nein» zu einer gefährlichen Abfahrt mit dem Kickboard)</t>
  </si>
  <si>
    <t>Ist neugierig, interessiert und offen für Neues (lässt sich auf neue Spielthemen ein wie Spital, Astronauten oder auf eine neue sportliche Herausforderung wie z.B. einen Schwimmkurs)</t>
  </si>
  <si>
    <t>Befasst sich selbständig über eine angemessene Zeit mit einem Auftrag oder einer selbstgewählten Aufgabe (malt Vorlage fertig aus oder fügt Puzzle bis zum Ende zusammen)</t>
  </si>
  <si>
    <t>Übernimmt vorgegebene Aufgaben und erledigt diese nach Hinweis weitgehend selbständig bis zum Schluss (z.B. erledigt Ämtli im Kindergarten, hilft beim Tisch decken, füttert täglich sein Haustier)</t>
  </si>
  <si>
    <t>Passt sich veränderten Bedingungen beim Lösen einer Aufgabe ideenreich an (z.B. ersetzt beim Ausmalen den ausgetrockneten blauen Filzstift durch den Farbstift derselben Farbe oder baut, da die grossen Räder fehlen, aus den Lego ein Auto anstelle des geplanten Traktors)</t>
  </si>
  <si>
    <t>Hat die Möglichkeit seinen Bedürfnissen entsprechend, eine eher ruhige oder lebhafte Beschäftigung zu wählen (z.B. hat einen Rückzugsort, um ungestört zu spielen oder ein Bilderbuch zu betrachten, kann selbständig nach draussen)</t>
  </si>
  <si>
    <r>
      <t>Für sich selbst sorgen</t>
    </r>
    <r>
      <rPr>
        <sz val="9"/>
        <color theme="1"/>
        <rFont val="Arial Narrow"/>
        <family val="2"/>
      </rPr>
      <t xml:space="preserve"> (ICF-Code d571)</t>
    </r>
  </si>
  <si>
    <r>
      <t>Umgang mit Menschen</t>
    </r>
    <r>
      <rPr>
        <sz val="9"/>
        <color theme="1"/>
        <rFont val="Arial Narrow"/>
        <family val="2"/>
      </rPr>
      <t xml:space="preserve"> (ICF-Codes d710, d720, d730, d740, d750, d760)</t>
    </r>
  </si>
  <si>
    <r>
      <t>Umgang mit Anforderungen</t>
    </r>
    <r>
      <rPr>
        <sz val="9"/>
        <color theme="1"/>
        <rFont val="Arial Narrow"/>
        <family val="2"/>
      </rPr>
      <t xml:space="preserve"> (ICF-Codes d210, d220, d230, d240, d250)</t>
    </r>
  </si>
  <si>
    <r>
      <t>Erholung und Freizeit</t>
    </r>
    <r>
      <rPr>
        <sz val="9"/>
        <color theme="1"/>
        <rFont val="Arial Narrow"/>
        <family val="2"/>
      </rPr>
      <t xml:space="preserve"> (ICF-Codes d910, d920)</t>
    </r>
  </si>
  <si>
    <r>
      <t>Einstellungen sozial und leistungsbezogen</t>
    </r>
    <r>
      <rPr>
        <sz val="9"/>
        <color theme="1"/>
        <rFont val="Arial Narrow"/>
        <family val="2"/>
      </rPr>
      <t xml:space="preserve"> (ohne ICF-Codes)</t>
    </r>
  </si>
  <si>
    <t>(doppelt breit)</t>
  </si>
  <si>
    <t>Nimmt seine unmittelbaren Gefühle in Bezug auf soziale und leistungsbasierte Herausforderungen wahr (z.B. beantwortet Fragen dazu, dass es traurig ist, weil seine Freund:in wegzieht oder dass es sich auf das bevorstehende Wettrennen freut)</t>
  </si>
  <si>
    <t>Verlässt sich auf Bezugspersonen und deren Unterstützung im Umgang mit Herausforderungen und schwierigen Situationen (z.B. ergreift die Hand des Vaters beim Herunterspringen von einer Mauer, holt sich vertrauensvoll Hilfe, wenn es bei einem Vorhaben an seine Grenzen stösst)</t>
  </si>
  <si>
    <t>145 ist Ebene 2: baut weiter auf Item 141 auf (das doppelt breit ist)</t>
  </si>
  <si>
    <t>Akzeptiert sich selbst (z.B. tritt selbstbewusst auf, kommentiert seine Befindlichkeit und seine Vorlieben)</t>
  </si>
  <si>
    <t>Es besteht (noch) kein Leidensdruck, das Kind nimmt seine sprachlichen Schwierigkeiten nicht als störend wahr (z.B. spricht unbekümmert, wenig sprachliche Eigenkorrekturen)</t>
  </si>
  <si>
    <r>
      <t>Einstellungen sprachbezogen</t>
    </r>
    <r>
      <rPr>
        <sz val="9"/>
        <color theme="1"/>
        <rFont val="Arial Narrow"/>
        <family val="2"/>
      </rPr>
      <t xml:space="preserve"> (ohne ICF-Codes)</t>
    </r>
  </si>
  <si>
    <r>
      <t>Einstellungen und Unterstützung Familie</t>
    </r>
    <r>
      <rPr>
        <sz val="9"/>
        <color theme="1"/>
        <rFont val="Arial Narrow"/>
        <family val="2"/>
      </rPr>
      <t xml:space="preserve"> (ICF-Codes e310, e315, e350, e410, e415)</t>
    </r>
  </si>
  <si>
    <t>Kind findet in der Familie Wertschätzung und Respekt für seine Persönlichkeit (z.B. Eltern äussern sich anerkennend zu bestimmten Wesenszügen, Geschwister zeigen liebevollen Umgang)</t>
  </si>
  <si>
    <t>Kind findet in der Familie Wertschätzung und Respekt für seine Leistungen (Eltern anerkennen bestimmte Fähigkeiten und Fertigkeiten, bemerken Anstrengungen des Kindes)</t>
  </si>
  <si>
    <t>Familie unterstützt das Kind bezüglich der sprachlichen Schwierigkeiten (z.B. nimmt sich Zeit, um es zu verstehen, gibt angemessenes korrektives Feedback, unterstützt es bei den Logopädieaufgaben)</t>
  </si>
  <si>
    <t>Familie beschäftigt sich häufiger gemeinsam (z.B. spielt Karten, Brett- und andere Spiele, schaut gemeinsam Filme an, macht Ausflüge, besucht Sportanlässe)</t>
  </si>
  <si>
    <t>Familie nimmt Anteil am Kindergartenalltag (z.B. kennt Freund:innen und Gspänli, fragt nach, ist interessiert am jeweiligen Thema, an Vorkommnissen und an speziellen Anlässen)</t>
  </si>
  <si>
    <t>Hat engere Beziehungen zu anderen Kindern (z.B. hat beste Freund:in, andere Kinder möchten es gerne zur Freund:in, häufige Treffen mit Cousinen/Cousins)</t>
  </si>
  <si>
    <t>Schule erachtet die Zusammenarbeit aller Fachpersonen untereinander und mit den Eltern als festen Bestandteil ihres Auftrags (z.B. festgelegte Abläufe und Zeitgefässe, regelmässiger Austausch)</t>
  </si>
  <si>
    <t>Ausrichtung der Förderplanung sowie Förderentscheide erfolgen entsprechend einer Gesamteinschätzung, nicht primär leistungsorientiert (z.B. beachten von Sozialverhalten und Teilhabe, Lernverhalten und Interesse, Motivation und Durchhaltevermögen)</t>
  </si>
  <si>
    <t>Schule fördert durch verschiedene Zugänge und Anlässe bewusst einen ganzheitlichen Spracherwerb (z.B. Begrüssungslieder in verschiedenen Sprachen, Bibliotheksbesuche, Theaterwoche)</t>
  </si>
  <si>
    <t>Schule bietet Einrichtungen, welche miteinander kooperieren und die verschiedenen Lebensbereiche der Kinder verbinden (z.B. Tagesschulstruktur, Sozialarbeiter:in, Ludothek, Mediothek)</t>
  </si>
  <si>
    <t>Schule vermittelt bei Bedarf zusätzlich individuelle Unterstützung und bietet Hilfestellung bei deren Organisation (z.B. spezifische Elternberatung, Angebote von Beratung&amp;Unterstützung, Anmeldung beim Schulpsychologischen Dienst)</t>
  </si>
  <si>
    <t>Logopädische Begleitung und Unterstützung des Kindes ist bei Bedarf auch während Therapiepausen möglich (z.B. regelmässige Kontrollen, Beratung der Lehrpersonen, Eltern)</t>
  </si>
  <si>
    <t>Lehrpersonen unterstützen das Kind individuell bei der Förderung seiner sprachlichen Fähigkeiten und bei der mündlichen Texterschliessung (z.B. spezielle, zusätzliche Materialien zur Visualisierung, individualisierte Förderung in Kleingruppen)</t>
  </si>
  <si>
    <r>
      <t>Einstellungen und Unterstützung Peers</t>
    </r>
    <r>
      <rPr>
        <sz val="9"/>
        <color theme="1"/>
        <rFont val="Arial Narrow"/>
        <family val="2"/>
      </rPr>
      <t xml:space="preserve"> (ICF-Codes e320, e325, e420, e425)</t>
    </r>
  </si>
  <si>
    <r>
      <t xml:space="preserve">Allgemeines Lernen und Teilhabe Unterricht
</t>
    </r>
    <r>
      <rPr>
        <sz val="9"/>
        <color theme="1"/>
        <rFont val="Arial Narrow"/>
        <family val="2"/>
      </rPr>
      <t>(ICF-Codes d110, d115, d120, d130, d131, d132, d135, d137, d155, d160, d161, d163, d175, d177)</t>
    </r>
  </si>
  <si>
    <t>Vorl. Spr. schriftl. Lesen</t>
  </si>
  <si>
    <t>Vorl. Spr. schriftl. Schreiben</t>
  </si>
  <si>
    <t>Basis: Mund- &amp; Grafomotorik</t>
  </si>
  <si>
    <t>Spielentw. &amp; Spielverhalten</t>
  </si>
  <si>
    <t>Einstellung sprachbezogen</t>
  </si>
  <si>
    <t>Spaltenbreite = 5.4</t>
  </si>
  <si>
    <t>Zeilenhöhe = 68.4</t>
  </si>
  <si>
    <t>BG</t>
  </si>
  <si>
    <t>BJ</t>
  </si>
  <si>
    <t>BM</t>
  </si>
  <si>
    <t>BP</t>
  </si>
  <si>
    <t>BS</t>
  </si>
  <si>
    <t>BV</t>
  </si>
  <si>
    <t>BY</t>
  </si>
  <si>
    <t>CB</t>
  </si>
  <si>
    <t>CE</t>
  </si>
  <si>
    <t>CH</t>
  </si>
  <si>
    <t>CK</t>
  </si>
  <si>
    <t>CN</t>
  </si>
  <si>
    <t>CQ</t>
  </si>
  <si>
    <t>CT</t>
  </si>
  <si>
    <t>CW</t>
  </si>
  <si>
    <t>CZ</t>
  </si>
  <si>
    <t>DC</t>
  </si>
  <si>
    <t>DF</t>
  </si>
  <si>
    <t>DI</t>
  </si>
  <si>
    <t>DL</t>
  </si>
  <si>
    <t>DO</t>
  </si>
  <si>
    <t>DR</t>
  </si>
  <si>
    <t>DU</t>
  </si>
  <si>
    <t>DX</t>
  </si>
  <si>
    <t>EA</t>
  </si>
  <si>
    <t>ED</t>
  </si>
  <si>
    <t>EG</t>
  </si>
  <si>
    <t>EJ</t>
  </si>
  <si>
    <t>EM</t>
  </si>
  <si>
    <t>EP</t>
  </si>
  <si>
    <t>ES</t>
  </si>
  <si>
    <t>EV</t>
  </si>
  <si>
    <t>EY</t>
  </si>
  <si>
    <t>FB</t>
  </si>
  <si>
    <t>FE</t>
  </si>
  <si>
    <t>FH</t>
  </si>
  <si>
    <t>FK</t>
  </si>
  <si>
    <t>FN</t>
  </si>
  <si>
    <t>FQ</t>
  </si>
  <si>
    <t>FT</t>
  </si>
  <si>
    <t>FW</t>
  </si>
  <si>
    <t>FZ</t>
  </si>
  <si>
    <t>GC</t>
  </si>
  <si>
    <t>GF</t>
  </si>
  <si>
    <t>GI</t>
  </si>
  <si>
    <t>GL</t>
  </si>
  <si>
    <t>GO</t>
  </si>
  <si>
    <t>GR</t>
  </si>
  <si>
    <t>GX</t>
  </si>
  <si>
    <t>Spaltenbreite: 3.0</t>
  </si>
  <si>
    <t>Schmal: 1.0</t>
  </si>
  <si>
    <t>Zeilenhöhe</t>
  </si>
  <si>
    <t>Sortieren um Zeilenhöhe einzustellen</t>
  </si>
  <si>
    <t>Nr.</t>
  </si>
  <si>
    <t>Zeile Leer</t>
  </si>
  <si>
    <t>Zeile Leer farbig</t>
  </si>
  <si>
    <r>
      <t>Sprache mündlich rezeptiv</t>
    </r>
    <r>
      <rPr>
        <sz val="9"/>
        <color theme="1"/>
        <rFont val="Arial Narrow"/>
        <family val="2"/>
      </rPr>
      <t xml:space="preserve"> (ICF-Code d133)</t>
    </r>
  </si>
  <si>
    <r>
      <t>Sprache mündlich expressiv</t>
    </r>
    <r>
      <rPr>
        <sz val="9"/>
        <color theme="1"/>
        <rFont val="Arial Narrow"/>
        <family val="2"/>
      </rPr>
      <t xml:space="preserve"> (ICF-Codes d133, d330)</t>
    </r>
  </si>
  <si>
    <r>
      <t>Vorläufer Sprache schriftlich - Lesen</t>
    </r>
    <r>
      <rPr>
        <sz val="9"/>
        <color theme="1"/>
        <rFont val="Arial Narrow"/>
        <family val="2"/>
      </rPr>
      <t xml:space="preserve"> (ICF-Codes d140, d166, d325)</t>
    </r>
  </si>
  <si>
    <r>
      <t>Vorläufer Sprache schriftlich - Schreiben</t>
    </r>
    <r>
      <rPr>
        <sz val="9"/>
        <color theme="1"/>
        <rFont val="Arial Narrow"/>
        <family val="2"/>
      </rPr>
      <t xml:space="preserve"> (ICF-Codes d145, d170, d345)</t>
    </r>
  </si>
  <si>
    <r>
      <t>Mundmotorik</t>
    </r>
    <r>
      <rPr>
        <sz val="9"/>
        <color theme="1"/>
        <rFont val="Arial Narrow"/>
        <family val="2"/>
      </rPr>
      <t xml:space="preserve"> (ICF-Codes d550, d560)</t>
    </r>
  </si>
  <si>
    <r>
      <t>Grafomotorik</t>
    </r>
    <r>
      <rPr>
        <sz val="9"/>
        <color theme="1"/>
        <rFont val="Arial Narrow"/>
        <family val="2"/>
      </rPr>
      <t xml:space="preserve"> (ICF-Codes d440, d445)</t>
    </r>
  </si>
  <si>
    <r>
      <t>Einstellungen und Unterstützung Schule</t>
    </r>
    <r>
      <rPr>
        <sz val="9"/>
        <color theme="1"/>
        <rFont val="Arial Narrow"/>
        <family val="2"/>
      </rPr>
      <t xml:space="preserve"> (ICF-Codes e330, e360, e430, e445)</t>
    </r>
  </si>
  <si>
    <r>
      <t>PaKoS 4 - 5 Jahre</t>
    </r>
    <r>
      <rPr>
        <sz val="12"/>
        <rFont val="Arial Narrow"/>
        <family val="2"/>
      </rPr>
      <t xml:space="preserve">                                © Tonia Seglias, Ruth Rioult, Gabriela Guler      # Daniel Blaser</t>
    </r>
  </si>
  <si>
    <r>
      <t>PaKoS 4 - 5 Jahre</t>
    </r>
    <r>
      <rPr>
        <sz val="12"/>
        <rFont val="Arial Narrow"/>
        <family val="2"/>
      </rPr>
      <t xml:space="preserve">                               © Tonia Seglias, Ruth Rioult, Gabriela Guler      # Daniel Blaser</t>
    </r>
  </si>
  <si>
    <t>Äussert beobachtend kurze, situationsgerechte Kommentare (z.B. zum Spiel der Gspänli)</t>
  </si>
  <si>
    <t>PW: PaKoS</t>
  </si>
  <si>
    <t>Spaltenbreite</t>
  </si>
  <si>
    <t>A</t>
  </si>
  <si>
    <t>B</t>
  </si>
  <si>
    <t>C</t>
  </si>
  <si>
    <t>D</t>
  </si>
  <si>
    <t>E</t>
  </si>
  <si>
    <t>Zeile Beginn kursiv</t>
  </si>
  <si>
    <t>Sozio-emotionale Partizipation</t>
  </si>
  <si>
    <r>
      <t>Kommunikativ-</t>
    </r>
    <r>
      <rPr>
        <b/>
        <i/>
        <sz val="14"/>
        <rFont val="Arial Narrow"/>
        <family val="2"/>
      </rPr>
      <t>(sprachliche)</t>
    </r>
    <r>
      <rPr>
        <b/>
        <sz val="14"/>
        <rFont val="Arial Narrow"/>
        <family val="2"/>
      </rPr>
      <t xml:space="preserve"> Partizipation</t>
    </r>
  </si>
  <si>
    <t>Grafik</t>
  </si>
  <si>
    <t>Steuertabelle</t>
  </si>
  <si>
    <t>Ist kommunikationsbereit (z.B. zeigt Blickkontakt, zugewandte Körperhaltung,
richtet Aufmerksamkeit auf die sprechende Person und deren Beitrag)</t>
  </si>
  <si>
    <t>Setzt nonverbale Ausdrucksmittel ein, um sich verständlich zu machen 
(z.B. Gestik, Mimik, Lautmalereien)</t>
  </si>
  <si>
    <t>Geht offen auf andere zu und nimmt von sich aus Kontakt auf
(z.B. mit Kind aus seiner Klasse, Lehrperson)</t>
  </si>
  <si>
    <t>Passt sich intuitiv verschiedenen Situationen und Gesprächspartner:innen an
(z.B. bezüglich Lautstärke, Einfordern von Aufmerksamkeit)</t>
  </si>
  <si>
    <t>Nimmt Äusserungen des Gegenübers auf
(z.B. drückt Zustimmung oder Ablehnung aus, formuliert passende Ergänzung)</t>
  </si>
  <si>
    <t>Hält die Interaktion und Kommunikation während einer bestimmten Phase aufrecht
(z.B. beim Bauen, in einem Rollenspiel, beim Geschichtenhören)</t>
  </si>
  <si>
    <t>Führt einfache Alltagsgespräche mit vertrauten Personen selbständig
(z.B. Telefongespräch mit den Grosseltern)</t>
  </si>
  <si>
    <t>Nutzt Kontextinformationen um Sprache zu verstehen
(z.B. beachtet Verhalten der Mitschüler:innen, Gegenstände, Abbildungen)</t>
  </si>
  <si>
    <t>Entnimmt Fakten aus bildgestützten Geschichten
(z.B. beantwortet geschlossene Fragen: Ja/Nein? Wer? Was? Wo?)</t>
  </si>
  <si>
    <t>Versteht in Geschichten mit wiederholenden Handlungen Zusammenhänge und Abläufe
(z.B. beantwortet offene Fragen: Wie? Warum? Weshalb?)</t>
  </si>
  <si>
    <t>Entnimmt aus Alltagsgesprächen die wesentlichen Informationen
(z.B. reagiert adäquat auf Äusserungen der Mitschüler:innen im Kindergartenkreis)</t>
  </si>
  <si>
    <t>Stellt in altersentsprechenden Geschichten Zusammenhänge her und erkennt Symbolik
(z.B. beantwortet Inferenzfragen zu nicht explizit erwähnten Inhalten)</t>
  </si>
  <si>
    <t>Überbringt zu Hause oder im Kindergarten wesentliche Informationen
(z.B. Besuch der Verkehrspolizist:in, Auftrag zu erforderlicher Kleidung für den Waldausflug)</t>
  </si>
  <si>
    <t>Erzählt bekannte, altersentsprechende Geschichten unterstützt durch Bilder
(z.B. ein beliebtes Bilderbuch)</t>
  </si>
  <si>
    <t>Erzählt Abläufe nachvollziehbar und mit Hinweisen zu Situation oder Kontext
(z.B. für das Gegenüber wichtige Angaben zu Örtlichkeiten und Personen)</t>
  </si>
  <si>
    <t>Tauscht sich unter Anleitung und mithilfe konkreter Fragen mit anderen über Erzähltes aus
(z.B. Motive der Protagonisten und Handlungskonsequenzen)</t>
  </si>
  <si>
    <t>Versteht alltagsrelevante Wörter und Sätze im Kontext
(z.B. Informationen und Anweisungen im Familien- und Kindergartenalltag)</t>
  </si>
  <si>
    <t>Zeigt Interesse an altersentsprechenden Versli und Reimen und entnimmt den wesentlichen Inhalt
(z.B. baut beim Vers «Hoppe, hoppe Reiter…» bereits vor dem «Plums» eine Erwartungshaltung auf)</t>
  </si>
  <si>
    <t>Versteht Hauptsatzstrukturen und erfasst die Bedeutung der Wörter eines einfachen Grundwortschatzes in vertrauten, ritualisierten Situationen (z.B. folgt dem Unterricht im Kreis
und entnimmt eigenständig einfache Anweisungen)</t>
  </si>
  <si>
    <t>Entnimmt die Bedeutung aus altersentsprechenden Satzstrukturen (erweiterte Hauptsätze und einfache Nebensätze) mit Wörtern des alltäglichen Grundwortschatzes (z.B. folgt der Geschichte
des Kindergartenthemas aufmerksam, befolgt die Anweisungen der Schulzahnpflege-Instruktor:in)</t>
  </si>
  <si>
    <t>Nutzt sprachlich vermittelte Informationen zum Wissenserwerb und erweitert so aktiv sein Allgemeinwissen und Können (z.B. experimentiert beim Thema Igel und Winterschlaf indem es nach weiteren Tieren mit Winterschlaf sucht [vgl. bspw. Bilderbuch «Der Hase hält Winterschlaf»],
fragt nach Wortbedeutungen oder nach Zusammenhängen in Geschichten)</t>
  </si>
  <si>
    <t>Baut bei Geschichten eine Hörerwartung auf
(z.B. fiebert der Fortsetzung entgegen, negiert unpassende, paradoxe Vorschläge)</t>
  </si>
  <si>
    <t xml:space="preserve">Erfasst in komplexeren sprachlichen Äusserungen und Geschichten die Absichten und Ziele verschiedener Protagonisten bzw. den Ablauf von zwei oder mehr Handlungssträngen
(z.B. zeigt Interesse an Märchen und Fabeln, zieht Schlüsse, kommentiert im Voraus, erkennt die verschiedenen Strategien von Protagonisten wie der draufgängerischen versus des listigen Prinzen) </t>
  </si>
  <si>
    <t>Bildet die meisten Laute sowohl isoliert als auch in Wörtern
(z.B. alle Artikulationsstellen und altersentsprechende Konsonantenverbindungen)</t>
  </si>
  <si>
    <t>Drückt sich in einfachen Sätzen/Phrasen und mit passender Wortwahl allgemein verständlich aus
(z.B. beim Fragen und Antworten)</t>
  </si>
  <si>
    <t>Übernimmt Kindereime und Lieder und wiederholt diese zumindest teilweise spontan
(z.B. Abzähl- und Fingerverse)</t>
  </si>
  <si>
    <t>Spricht mit passender Betonung, differenzierter Wortwahl und altersentsprechender Grammatik
(z.B. bezüglich Artikeln, Mehrzahlbildung, Verbformen und Satzgefügen)</t>
  </si>
  <si>
    <t>Zeigt Interesse an Bildern und an der Funktion von Büchern
(z.B. betrachtet Wimmelbilder und Bilderbücher, imitiert das Vorlesen im Spiel)</t>
  </si>
  <si>
    <t>Erkennt die verschiedenen Grundformen (Kreis, Viereck, Dreieck) und ordnet diese passend zu
(z.B. runde und/oder viereckige Gegenstände suchen, Muster nachlegen)</t>
  </si>
  <si>
    <t>Benennt einzelne Buchstaben
(z.B. den Anfangslaut seines Namens oder des Namens eines Familienmitgliedes)</t>
  </si>
  <si>
    <t>Erkennt Reime in kurzen Wörtern und bildet Reimpaare evtl. unterstützt durch Bilder
(z.B. Maus, Haus, Hand / Pfanne, Tasse, Tanne)</t>
  </si>
  <si>
    <t>Kennt mehrere Buchstaben und ordnet sie dem passenden Laut zu
(z.B. mehrere Buchstaben seines Namens oder anderer bekannter Wörter)</t>
  </si>
  <si>
    <t>Unterscheidet mit Unterstützung zwischen dem inhaltlichen und lautlichen Aspekt der Sprache
(z.B. unterscheiden von langen und kurzen Wörtern wie Lokomotive und Zug)</t>
  </si>
  <si>
    <t>Zeigt Interesse am Malen und Zeichnen und an deren Ergebnis
(z.B. beschäftigt sich mit Papier und Stiften oder Fingerfarben)</t>
  </si>
  <si>
    <t>Zeichnet die verschiedenen Grundformen (Kreis, Viereck, Dreieck) (z.B. beim Abzeichnen
von anderen Kindern oder in Zeichenversen wie «Punkt, Punkt, Komma, Strich, …»)</t>
  </si>
  <si>
    <t>Interessiert sich für formale Aspekte des Schreibens
(z.B. Grössenverhältnisse, Raum-Lage ähnlicher Buchstaben (b d p / e a), Abstände, Schreibrichtung)</t>
  </si>
  <si>
    <t>Zahnstellung und Mundmotorik ermöglichen eine problemlose, unauffällige Nahrungsaufnahme
(z.B. kauen und schlucken von Brotrinde, Äpfeln, Rüebli)</t>
  </si>
  <si>
    <t>Zahnstellung und Mundmotorik ermöglichen den Mundschluss und die Speichelkontrolle
(z.B. beim Zuhören oder Schreiben)</t>
  </si>
  <si>
    <t>Zahnstellung und Mundmotorik ermöglichen eine verständliche Aussprache
(z.B anheben der Zungenspitze für /L/, runden der Lippen für /SCH/</t>
  </si>
  <si>
    <t>Zahnstellung und Mundmotorik ermöglichen eine unauffällige Aussprache und Mimik
(z.B. präzise Lautbildung, Zahnschluss)</t>
  </si>
  <si>
    <t>Feinmotorik ermöglicht differenzierte Bewegungen von Arm, Handgelenk und Fingern
(z.B. lockeres Malen mit Fingerfarben, Kneten von Teig bzw. Knetmasse, Weben)</t>
  </si>
  <si>
    <t>Lehrpersonen erkennen sprachliche Fortschritte im Kindergartenalltag
(z.B. bleibt im Kreis etwas länger aufmerksam oder äussert sich vermehrt)</t>
  </si>
  <si>
    <t>Lehrpersonen erkennen eine Verbesserung der sozio-emotionalen Befindlichkeit
(z.B. mehr Kontakt zu den Gspänli, weniger Störungsbewusstsein/Leidensdruck)</t>
  </si>
  <si>
    <t>Kind bemerkt seine sprachlichen Schwächen und nutzt Bewältigungsstrategien
(z.B. fragt nach, bittet gezielt um Hilfe)</t>
  </si>
  <si>
    <t>Kind verweigert über einen längeren Zeitraum die Therapie
(z.B. weint vor der Therapie, betritt das Zimmer nicht)</t>
  </si>
  <si>
    <t>Kind lässt sich über einen längeren Zeitraum nicht für die angebotenen Therapieinhalte motivieren
(z.B. möchte ausschliesslich spielen, verweigert, zeigt kein Interesse an Hausaufgaben)</t>
  </si>
  <si>
    <t>Kind ist mit seinen sprachlichen Kompetenzen zufrieden
(z.B. kann sich verständigen, erlebt keine Einschränkungen im Spiel und Kontakt mit den Gspänli)</t>
  </si>
  <si>
    <t>Eltern lehnen das vorgeschlagene Setting ab
(z.B. wünschen Randstunden, Einzel- statt Gruppentherapie, Therapeut:innenwechsel)</t>
  </si>
  <si>
    <t>Ist im Kindergarten mehrheitlich beteiligt und aufmerksam
(z.B. macht mit, schaut und hört im Kreis zu und reagiert auf Anweisungen)</t>
  </si>
  <si>
    <t>Beschäftigt sich über eine gewisse Zeit mit einem Spiel oder einer Aufgabe
(z.B. Zeichnen, Geschicklichkeitsspiel, Bilderbuch anschauen)</t>
  </si>
  <si>
    <t>Zählt ab bis mindestens drei und bewältigt einfache Mengenvergleiche wie «viel» vs. «wenig»
(z.B. mit Klötzen, Autos)</t>
  </si>
  <si>
    <t>Merkt sich Rituale und alltägliche Abläufe im Kindergarten
(z.B. setzt sich nach vereinbartem Zeichen in den Kreis und wartet bis sein Znünitäschli verteilt wird,
kennt die vereinbarten Privilegien für das Geburtstagskind)</t>
  </si>
  <si>
    <t>Merkt sich Gelerntes und aktiviert und nutzt es später bei Bedarf
(z.B. weiss, dass Hühner Eier legen, diese ausbrüten und überträgt dieses Wissen auf andere Vögel).</t>
  </si>
  <si>
    <t>Erkennt auf einen Blick Mengen bis fünf und bewältigt in diesem Zahlenraum konkrete Mengenvergleiche (z.B. verteilt Bälle an fünf Kinder und erkennt,
ob es passt bzw. zu viel oder zu wenig hat)</t>
  </si>
  <si>
    <t>Merkt sich automatisierte Wortreihen oder Abzählverse und ruft diese gezielt ab
(z.B. Wochentage, Zahlenreihe bis etwa zehn)</t>
  </si>
  <si>
    <t>Beschäftigt sich über eine längere Zeitspanne mit einem Spiel oder bleibt bei einer Aufgabe
(z.B. Steckspiel, Weben, Bastelarbeit)</t>
  </si>
  <si>
    <t>Fühlt sich im Kindergarten wohl und ist zufrieden
(z.B. kommt gerne in den Kindergarten, spielt regelmässig mit anderen Kindern)</t>
  </si>
  <si>
    <t>Folgt dem Unterricht mit Unterstützung
(z.B. durch zusätzliches, individualisiertes Erklären oder angepasste Unterlagen)</t>
  </si>
  <si>
    <t>Nimmt mindestens teilweise aktiv am Unterricht teil
(z.B. bei Lieblingsthemen oder wenn es etwas sicher weiss)</t>
  </si>
  <si>
    <t>Ist lernbereit und holt sich bei Bedarf Unterstützung
(z.B. orientiert sich an anderen Kindern oder fragt gezielt bei Lehrpersonen nach)</t>
  </si>
  <si>
    <t>Interessiert sich für das Resultat seiner Handlung, gibt diesem eine Bedeutung und teilt das dem Gegenüber mit (z.B. beim Kneten entsteht eine Rolle, welche es dem Gegenüber zeigt
und sagt: «Wurst»)</t>
  </si>
  <si>
    <t>Fügt mehrere symbolische Spielhandlungen sinnvoll aneinander und verbindet diese zu einem Handlungsstrang (z.B. zieht den Bären an, sieht dann einen Löffel und füttert ihn,
bemerkt ein Kissen und legt ihn schlafen)</t>
  </si>
  <si>
    <t>Plant im Kopf einen vollständigen Handlungsablauf mit klarem Abschluss, sucht vorgängig das passende Material zusammen und ersetzt Fehlendes durch andere Gegenstände
(z.B. bäckt Pizza und holt dazu vorgängig Knete, Wallholz [ggf. zylindrischer Bauklotz] und Backofen [ggf. Schachtel], formt dann die Pizza, legt sie kurz in den Ofen, holt sie wieder heraus,
sagt: «heiss», bläst darauf, isst und sagt, dass es nun satt ist)</t>
  </si>
  <si>
    <t>Übernimmt im Spiel mit anderen eine ihm zugeteilte, fremde Rolle und versetzt sich in sie hinein
(z.B. spielt im Familienspiel ein Kind, das trotzt und quengelt oder einen Hund, der bellt und frisst)</t>
  </si>
  <si>
    <t>Verhandelt im Spiel mit anderen die Rollen und gestaltet seine Rolle gemäss Impulsen der
Mitspielenden flexibel (z.B. engagierter Vater, verwöhnte Prinzessin,
kompetente Ärztin, impulsiver Koch)</t>
  </si>
  <si>
    <t>Übernimmt, befolgt und akzeptiert in altersentsprechenden Gesellschaftsspielen die entsprechenden Regeln (z.B. respektiert den Spielerwechsel im Memory, die Spielerreihenfolge, die Bedeutung
und den Wert von passenden Spielkarten, drückt Sieg und Niederlage angemessen aus)</t>
  </si>
  <si>
    <t>Spielt mit Unterstützung mit (mindestens) einem anderen Kind zusammen (z.B. ein Kind kocht
für die Tiere, das andere deckt für sie den Tisch, Verkäuferin und Kunde im Laden)</t>
  </si>
  <si>
    <t>Spielt unter Anleitung eines Erwachsenen regelgeleitete Spiele in einer Gruppe
(z.B. das Singspiel «Häschen in der Grube», Memory)</t>
  </si>
  <si>
    <t>Spielt eine Zeit lang selbständig und weitgehend konfliktfrei gemeinsam mit mehreren Kindern
(z.B. Briobahn aufbauen, Bauen mit Klötzen)</t>
  </si>
  <si>
    <t>Erreicht die gegenwärtigen Anforderungen bezüglich Spielverhalten im Kindergarten
(mindestens) weitgehend (z.B. bezüglich Lehrplanzielen)</t>
  </si>
  <si>
    <t>Spielt im Freispiel oder auf dem Pausenplatz häufig mit mehreren anderen Kindern zusammen
und trägt kooperativ zur Lösung von Unstimmigkeiten bei
(z.B. bei der Rollenverteilung im Familienspiel oder bei Regelkonflikten im Fussball)</t>
  </si>
  <si>
    <t>Verbleib im Kindergarten wird nicht in Frage gestellt, trotz evtl. stark herausfordernden Verhaltensweisen und/oder den minimalen Anforderungen nicht entsprechenden Leistungen
(z.B. andauernde, heftige Konflikte mit anderen Kindern, notwendige Individualisierung
in fast allen Bereichen)</t>
  </si>
  <si>
    <t>Divergierende Verhaltensweisen und/oder Leistungen können aufgefangen werden
(z.B. durch Assistenzperson, individualisierende Massnahmen, integrierte Förderung, Therapien)</t>
  </si>
  <si>
    <t xml:space="preserve">Drückt eigene Einschätzung (Stolz, Freude, Enttäuschung) zu einer aktuellen Handlung
oder einem eigenen Produkt aus (z.B. durch Mimik/Äusserung nach Purzelbaum schlagen,
Perlen auffädeln, Form ausmalen) </t>
  </si>
  <si>
    <t>Drückt eigene Einschätzung (Stolz, Freude, Enttäuschung) zu einer aktuellen Handlung
oder einem eigenen Produkt im Vergleich mit Gleichaltrigen aus
(z.B. besser Fussball spielen, kleinerer Turm, schönere Zeichnung)</t>
  </si>
  <si>
    <t>Eltern wissen um Stärken und Schwächen ihres Kindes in verschiedenen Entwicklungsbereichen
(z.B. motorische Geschicklichkeit, ungeduldiges Verhalten)</t>
  </si>
  <si>
    <t>Eltern akzeptieren die aktuellen Leistungen ihres Kindes
(z.B. individuelle Fortschritte in der Ausdauer, grafomotorische Ungeschicklichkeit)</t>
  </si>
  <si>
    <t>Verfügt über ein Bewusstsein für Körperhygiene und Kleidung
(z.B. zieht bei Regen Stiefel und Jacke an, wäscht nach dem WC-Besuch die Hände)</t>
  </si>
  <si>
    <t>Erkennt seine Grenzen bezüglich Belastbarkeit und Leistungsfähigkeit und reagiert entsprechend
(z.B. entspannt sich bei Müdigkeit mit einer Hörgeschichte, beachtet beim Herunterspringen
von einer Treppe sein Limit)</t>
  </si>
  <si>
    <t>Lässt sich auf Sozialkontakte mit Kindern und Erwachsenen ein
(z.B. begrüsst bekannte Erwachsene und ist offen für Begegnungen mit anderen Kindern)</t>
  </si>
  <si>
    <t xml:space="preserve">Verhandelt mit Gleichaltrigen über die Auswahl von Spielen und den Spielablauf
(z.B. Memory versus Puppenhaus, Rollenverteilung im Familienspiel) </t>
  </si>
  <si>
    <t>Hat für einen wichtigen Anlass passende Ideen und fühlt sich für deren Umsetzung in andere ein
(z.B. pflückt für den Muttertag im Garten selbständig einen Strauss, wählt als Geburtstagsgeschenk für seinen Bruder einen von diesem begehrten Dino statt das selber bevorzugte Polizeiauto)</t>
  </si>
  <si>
    <t>Nimmt am gemeinschaftlichen Leben der Familie teil
(z.B. täglich Rituale, gemeinsame Unternehmungen)</t>
  </si>
  <si>
    <t>Spielt sowohl allein als auch gemeinsam mit anderen Kindern
(z.B. mit Geschwistern, Kindern befreundeter Familien, Nachbarskindern)</t>
  </si>
  <si>
    <t>Hat Zugang zu verschiedenartigem Spielmaterial
(z.B. Bauklötze, Lego für Konstruktionsspiele, Papier, Stifte, Kleber zum Malen und Basteln, Gesellschafts- und Regelspiele, Bälle und Kickboard für Bewegung im Aussenraum)</t>
  </si>
  <si>
    <t>Trifft sich mit Kindern aus Nachbarschaft und Quartier
(z.B. spontan im Garten oder der Umgebung, auf dem Spielplatz oder regelmässig im Sportverein)</t>
  </si>
  <si>
    <t>Ist beteiligt an Gesprächen der Kinder in seiner Umgebung
(z.B. über eine Geburtstagseinladung oder über Fussballtricks)</t>
  </si>
  <si>
    <t>Fühlt sich in seiner Familie wohl und ernstgenommen
(z.B. äusserst sich offen, erzählt freudig von zu Hause)</t>
  </si>
  <si>
    <t>Lässt sich auf Unterstützung ein beim Bewusstmachen, Regulieren und Einordnen seiner Emotionen hinsichtlich eigener Stärken, Schwächen und Unsicherheiten
(z.B. verarbeitet Wut über ein verlorenes Wettrennen durch Verbalisierung mit Bezugsperson,
akzeptiert Vorschlag Musik zu hören, um wieder zu sich zu finden)</t>
  </si>
  <si>
    <t>Hat bei Anforderungen eine positive Einstellung zu seinen Fähigkeiten und motiviert sich selber
(z.B. sagt: «Das versuche ich!», «Schau, was ich schon kann!»</t>
  </si>
  <si>
    <t>Fühlt sich handlungskompetent und sozial gut aufgehoben
(z.B. sagt: «Velofahren kann ich gut!» oder «Ich habe viele Freunde.»</t>
  </si>
  <si>
    <t>Es besteht (noch) kein Störungsbewusstsein, obschon das Kind seine sprachlichen Schwierigkeiten realisiert (z.B. spricht gelöst und ungezwungen, lässt nicht andere für sich sprechen,
reagiert nicht ausweichend)</t>
  </si>
  <si>
    <t>Lässt sich durch seine sprachlichen Schwierigkeiten nicht hemmen, obschon es unwillkürlich darauf reagiert (z.B. zeigt spontane Selbstkorrekturen oder Selbstkommentare bei Wortfindungsstörungen
wie «Nein, …wie heisst das noch mal?»)</t>
  </si>
  <si>
    <t>Arrangiert sich mit seinen sprachlichen Auffälligkeiten, obschon ein Bewusstsein dafür vorhandenen ist (z.B. umgeht seine Schwierigkeiten, benennt diese oder hat Bewältigungsstrategien
wie langsam wiederholen)</t>
  </si>
  <si>
    <t>Familie begegnet den sprachlichen Schwierigkeiten des Kindes mit Akzeptanz und Toleranz
(z.B. gelassener, druckfreier Umgang, Sprachstörung wird anerkannt)</t>
  </si>
  <si>
    <t>Familie überlässt dem Kind Aufgaben, die sprachliche Kompetenzen erfordern
(z.B. darf sein Dessert im Restaurant selber bestellen, der Nachbarin etwas ausrichten)</t>
  </si>
  <si>
    <t>Zu Hause ist meist eine Bezugsperson anwesend, die das Kind begleitet und unterstützt
(z.B. achtet auf gesunde Zwischenmahlzeiten, Medienkonsum)</t>
  </si>
  <si>
    <t>Familie beschäftigt sich mit sprachfördernden Tätigkeiten
(z.B. schaut mit dem Kind Bilderbücher an, erörtert gemeinsam konsumierte Sendungen)</t>
  </si>
  <si>
    <t>Familie unterstützt das Kind bei Themen und Belangen rund um den Kindergarten
(z.B. bereitstellen der Turnsachen, Vorbereitung auf Schulreise, Teilnahme an Anlässen)</t>
  </si>
  <si>
    <t>Familie überlässt dem Kind Verantwortung innerhalb der Familie
(z.B. regelmässig für ein Haustier sorgen, Ämtli wie Tischdecken)</t>
  </si>
  <si>
    <t>Familie lässt dem Kind ausserfamiliäre Freiräume (z.B. Besuch bei Gspänli, selbständiger Besuch
des Spielplatzes, regelmässige Freizeit- oder Sportgruppe)</t>
  </si>
  <si>
    <t>Kind verfügt über vertraute Bezugspersonen über den engeren familiären Rahmen hinaus
(z.B. pflegt Kontakt zu Grosseltern, Cousinen/Cousins, Gotte/Götti, Nachbar:innen)</t>
  </si>
  <si>
    <t>Wohnsituation ermöglicht regelmässigen Kontakt mit anderen Kindern
(z.B. Nachbarskinder, Treffpunkt wie Spiel- und Sportplatz gut erreichbar)</t>
  </si>
  <si>
    <t>Verfügt in der Freizeit über regelmässige Kontakte mit anderen Kindern
(z.B. im Wohnhaus, im Hort, auf dem Spielplatz)</t>
  </si>
  <si>
    <t>Freund:innen und Gspänli unterstützen das Kind gerne und kümmern sich um sein Wohlbefinden
(z.B. helfen beim Aufräumen, teilen ihren Znüni, leihen ihm ein Spielzeug aus)</t>
  </si>
  <si>
    <t>Kind ist anerkannt in seinem Spielumfeld (z.B. Gspänli fragen, ob es zum Spielen kommt,
kommen es abholen, greifen seine Spielideen auf)</t>
  </si>
  <si>
    <t>Profitiert sprachlich von seiner Peergruppe
(z.B. bewegt sich in Kindergruppen mit guten sprachlichen Kompetenzen)</t>
  </si>
  <si>
    <t>Freund:innen und Gspänli akzeptieren die (sprachlichen) Schwierigkeiten des Kindes und helfen ihm dabei (z.B. flüstern ihm etwas ein, wiederholen wenn es nicht versteht,
sagen mit ihm gemeinsam ein schwieriges Versli auf)</t>
  </si>
  <si>
    <t>Schule ermöglicht die regelmässige Kooperation aller beteiligten Lehr- und Fachpersonen
(z.B. Zeitgefässe für den Austausch mit DaZ-Lehrperson und Heilpädagog:in sind im Arbeitsauftrag vorgesehen)</t>
  </si>
  <si>
    <t>Lehrpersonen verfügen über eine positive Grundhaltung gegenüber dem Kind
(z.B. haben Zutrauen zu ihm, übergeben ihm Ämtli und spezielle Aufträge, fokussieren seine Stärken)</t>
  </si>
  <si>
    <t>Gspänli akzeptieren das Kind
(z.B. nehmen Gruppenzuteilung ohne Murren an, keine Ausgrenzung beim freien Spiel)</t>
  </si>
  <si>
    <t>Lehrpersonen akzeptieren Sprachschwierigkeiten und Sprachleistungen des Kindes
(z.B. beachten die individuellen Fortschritte vor dem Vergleich mit der Gruppe)</t>
  </si>
  <si>
    <t>Lehrpersonen bieten dem Kind gezielte spezifische Unterstützung im Unterricht
(z.B. versichern sich, ob eine Aufgabe verstanden wurde, geben wenn notwendig
individualisierte Aufträge, berücksichtigen und beachten Inhalt vor Form)</t>
  </si>
  <si>
    <t>Klassenkamerad:innen sind und arbeiten gerne mit dem Kind zusammen
(z.B. spielen mit ihm auf dem Pausenplatz oder wählen es im Freispiel zu sich in die Gruppe)</t>
  </si>
  <si>
    <t>Lehrpersonen unterstützen die Eltern bei der Lernförderung ihres Kindes
(z.B. geben ihnen konkrete Hinweise, wie sie den Spracherwerb unterstützen können)</t>
  </si>
  <si>
    <t>Therapieindikatoren Partizipation und Kontextfaktoren Sprache 4-5</t>
  </si>
  <si>
    <t>Hält Gesprächsregeln altersentsprechend ein (z.B. wartet kurz, unterbricht andere nicht, hört 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</si>
</sst>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sz val="11"/>
      <color theme="1"/>
      <name val="Arial Narrow"/>
      <family val="2"/>
    </font>
    <font>
      <sz val="11"/>
      <color theme="1"/>
      <name val="Arial Narrow"/>
      <family val="2"/>
    </font>
    <font>
      <sz val="11"/>
      <color theme="1"/>
      <name val="Arial Narrow"/>
      <family val="2"/>
    </font>
    <font>
      <sz val="11"/>
      <color theme="1"/>
      <name val="Arial Narrow"/>
      <family val="2"/>
    </font>
    <font>
      <sz val="11"/>
      <color theme="1"/>
      <name val="Arial Narrow"/>
      <family val="2"/>
    </font>
    <font>
      <sz val="11"/>
      <color theme="1"/>
      <name val="Arial Narrow"/>
      <family val="2"/>
    </font>
    <font>
      <sz val="10"/>
      <name val="Arial Narrow"/>
      <family val="2"/>
    </font>
    <font>
      <b/>
      <sz val="11"/>
      <color theme="1"/>
      <name val="Arial Narrow"/>
      <family val="2"/>
    </font>
    <font>
      <sz val="9"/>
      <name val="Arial Narrow"/>
      <family val="2"/>
    </font>
    <font>
      <sz val="11"/>
      <name val="Arial Narrow"/>
      <family val="2"/>
    </font>
    <font>
      <b/>
      <sz val="14"/>
      <name val="Arial Narrow"/>
      <family val="2"/>
    </font>
    <font>
      <sz val="12"/>
      <name val="Arial Narrow"/>
      <family val="2"/>
    </font>
    <font>
      <sz val="12"/>
      <color theme="1"/>
      <name val="Arial Narrow"/>
      <family val="2"/>
    </font>
    <font>
      <b/>
      <sz val="18"/>
      <name val="Arial Narrow"/>
      <family val="2"/>
    </font>
    <font>
      <i/>
      <sz val="12"/>
      <name val="Arial Narrow"/>
      <family val="2"/>
    </font>
    <font>
      <i/>
      <sz val="11"/>
      <color theme="1"/>
      <name val="Arial Narrow"/>
      <family val="2"/>
    </font>
    <font>
      <i/>
      <sz val="11"/>
      <name val="Arial Narrow"/>
      <family val="2"/>
    </font>
    <font>
      <sz val="11"/>
      <color theme="0"/>
      <name val="Arial Narrow"/>
      <family val="2"/>
    </font>
    <font>
      <b/>
      <sz val="14"/>
      <color theme="0"/>
      <name val="Arial Narrow"/>
      <family val="2"/>
    </font>
    <font>
      <b/>
      <i/>
      <sz val="11"/>
      <color theme="1"/>
      <name val="Arial Narrow"/>
      <family val="2"/>
    </font>
    <font>
      <b/>
      <sz val="14"/>
      <color theme="1"/>
      <name val="Arial Narrow"/>
      <family val="2"/>
    </font>
    <font>
      <b/>
      <i/>
      <sz val="14"/>
      <color theme="1"/>
      <name val="Arial Narrow"/>
      <family val="2"/>
    </font>
    <font>
      <sz val="6"/>
      <color theme="1"/>
      <name val="Arial Narrow"/>
      <family val="2"/>
    </font>
    <font>
      <i/>
      <sz val="9"/>
      <color theme="1"/>
      <name val="Arial Narrow"/>
      <family val="2"/>
    </font>
    <font>
      <sz val="10"/>
      <color theme="4"/>
      <name val="Arial Narrow"/>
      <family val="2"/>
    </font>
    <font>
      <sz val="9"/>
      <color theme="1"/>
      <name val="Arial Narrow"/>
      <family val="2"/>
    </font>
    <font>
      <sz val="8"/>
      <name val="Calibri"/>
      <family val="2"/>
      <scheme val="minor"/>
    </font>
    <font>
      <i/>
      <sz val="9"/>
      <color rgb="FFFF0000"/>
      <name val="Arial Narrow"/>
      <family val="2"/>
    </font>
    <font>
      <sz val="10"/>
      <color theme="0"/>
      <name val="Arial Narrow"/>
      <family val="2"/>
    </font>
    <font>
      <sz val="10"/>
      <color rgb="FFFF0000"/>
      <name val="Arial Narrow"/>
      <family val="2"/>
    </font>
    <font>
      <sz val="8"/>
      <color theme="1"/>
      <name val="Arial Narrow"/>
      <family val="2"/>
    </font>
    <font>
      <b/>
      <i/>
      <sz val="14"/>
      <name val="Arial Narrow"/>
      <family val="2"/>
    </font>
    <font>
      <i/>
      <sz val="6"/>
      <color rgb="FFFF0000"/>
      <name val="Arial Narrow"/>
      <family val="2"/>
    </font>
    <font>
      <sz val="6"/>
      <name val="Arial Narrow"/>
      <family val="2"/>
    </font>
    <font>
      <b/>
      <sz val="17"/>
      <name val="Arial Narrow"/>
      <family val="2"/>
    </font>
  </fonts>
  <fills count="2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4B083"/>
        <bgColor indexed="64"/>
      </patternFill>
    </fill>
    <fill>
      <patternFill patternType="solid">
        <fgColor rgb="FFFF3232"/>
        <bgColor indexed="64"/>
      </patternFill>
    </fill>
    <fill>
      <patternFill patternType="solid">
        <fgColor rgb="FFB90000"/>
        <bgColor indexed="64"/>
      </patternFill>
    </fill>
    <fill>
      <patternFill patternType="solid">
        <fgColor rgb="FF9CC2E5"/>
        <bgColor indexed="64"/>
      </patternFill>
    </fill>
    <fill>
      <patternFill patternType="solid">
        <fgColor rgb="FFFFFF99"/>
        <bgColor indexed="64"/>
      </patternFill>
    </fill>
    <fill>
      <patternFill patternType="solid">
        <fgColor rgb="FFC5F4B3"/>
        <bgColor indexed="64"/>
      </patternFill>
    </fill>
    <fill>
      <patternFill patternType="solid">
        <fgColor rgb="FF70AD47"/>
        <bgColor indexed="64"/>
      </patternFill>
    </fill>
    <fill>
      <patternFill patternType="solid">
        <fgColor rgb="FFFADFCC"/>
        <bgColor indexed="64"/>
      </patternFill>
    </fill>
    <fill>
      <patternFill patternType="solid">
        <fgColor rgb="FFFF9B9B"/>
        <bgColor indexed="64"/>
      </patternFill>
    </fill>
    <fill>
      <patternFill patternType="solid">
        <fgColor rgb="FFFFFFCB"/>
        <bgColor indexed="64"/>
      </patternFill>
    </fill>
    <fill>
      <patternFill patternType="solid">
        <fgColor rgb="FFE2EFD9"/>
        <bgColor indexed="64"/>
      </patternFill>
    </fill>
    <fill>
      <patternFill patternType="solid">
        <fgColor rgb="FFB7D8A0"/>
        <bgColor indexed="64"/>
      </patternFill>
    </fill>
    <fill>
      <patternFill patternType="solid">
        <fgColor rgb="FFFF5757"/>
        <bgColor indexed="64"/>
      </patternFill>
    </fill>
    <fill>
      <patternFill patternType="solid">
        <fgColor rgb="FF9B0000"/>
        <bgColor indexed="64"/>
      </patternFill>
    </fill>
    <fill>
      <patternFill patternType="solid">
        <fgColor rgb="FFCEE1F6"/>
        <bgColor indexed="64"/>
      </patternFill>
    </fill>
    <fill>
      <patternFill patternType="solid">
        <fgColor rgb="FFC5E0B3"/>
        <bgColor indexed="64"/>
      </patternFill>
    </fill>
    <fill>
      <patternFill patternType="solid">
        <fgColor rgb="FFFFFF00"/>
        <bgColor indexed="64"/>
      </patternFill>
    </fill>
    <fill>
      <patternFill patternType="solid">
        <fgColor rgb="FFF4B184"/>
        <bgColor indexed="64"/>
      </patternFill>
    </fill>
    <fill>
      <patternFill patternType="solid">
        <fgColor rgb="FFFF3333"/>
        <bgColor indexed="64"/>
      </patternFill>
    </fill>
    <fill>
      <patternFill patternType="solid">
        <fgColor rgb="FFCEE1F2"/>
        <bgColor indexed="64"/>
      </patternFill>
    </fill>
  </fills>
  <borders count="7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auto="1"/>
      </left>
      <right style="thin">
        <color auto="1"/>
      </right>
      <top style="thick">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auto="1"/>
      </left>
      <right style="dotted">
        <color auto="1"/>
      </right>
      <top style="dotted">
        <color auto="1"/>
      </top>
      <bottom style="dotted">
        <color auto="1"/>
      </bottom>
      <diagonal/>
    </border>
    <border>
      <left/>
      <right/>
      <top style="thin">
        <color auto="1"/>
      </top>
      <bottom style="thin">
        <color auto="1"/>
      </bottom>
      <diagonal/>
    </border>
    <border>
      <left style="thin">
        <color indexed="64"/>
      </left>
      <right/>
      <top style="thin">
        <color indexed="64"/>
      </top>
      <bottom style="thick">
        <color auto="1"/>
      </bottom>
      <diagonal/>
    </border>
    <border>
      <left/>
      <right style="thin">
        <color indexed="64"/>
      </right>
      <top style="thin">
        <color indexed="64"/>
      </top>
      <bottom style="thick">
        <color auto="1"/>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style="thin">
        <color auto="1"/>
      </left>
      <right style="thin">
        <color auto="1"/>
      </right>
      <top/>
      <bottom style="thin">
        <color auto="1"/>
      </bottom>
      <diagonal/>
    </border>
    <border>
      <left style="thin">
        <color auto="1"/>
      </left>
      <right style="thin">
        <color indexed="64"/>
      </right>
      <top/>
      <bottom style="thick">
        <color auto="1"/>
      </bottom>
      <diagonal/>
    </border>
    <border>
      <left style="thin">
        <color indexed="64"/>
      </left>
      <right style="thin">
        <color indexed="64"/>
      </right>
      <top/>
      <bottom/>
      <diagonal/>
    </border>
    <border>
      <left style="thin">
        <color auto="1"/>
      </left>
      <right/>
      <top/>
      <bottom style="thick">
        <color auto="1"/>
      </bottom>
      <diagonal/>
    </border>
    <border>
      <left/>
      <right style="thin">
        <color indexed="64"/>
      </right>
      <top/>
      <bottom style="thick">
        <color auto="1"/>
      </bottom>
      <diagonal/>
    </border>
    <border>
      <left style="thin">
        <color auto="1"/>
      </left>
      <right style="thin">
        <color auto="1"/>
      </right>
      <top style="thick">
        <color auto="1"/>
      </top>
      <bottom/>
      <diagonal/>
    </border>
    <border>
      <left style="thin">
        <color auto="1"/>
      </left>
      <right/>
      <top style="thick">
        <color auto="1"/>
      </top>
      <bottom/>
      <diagonal/>
    </border>
    <border>
      <left/>
      <right style="thin">
        <color auto="1"/>
      </right>
      <top style="thick">
        <color auto="1"/>
      </top>
      <bottom/>
      <diagonal/>
    </border>
    <border>
      <left style="thin">
        <color indexed="64"/>
      </left>
      <right style="thick">
        <color indexed="64"/>
      </right>
      <top style="thin">
        <color indexed="64"/>
      </top>
      <bottom/>
      <diagonal/>
    </border>
    <border>
      <left style="thin">
        <color indexed="64"/>
      </left>
      <right style="thick">
        <color indexed="64"/>
      </right>
      <top/>
      <bottom style="thin">
        <color auto="1"/>
      </bottom>
      <diagonal/>
    </border>
    <border>
      <left style="thin">
        <color indexed="64"/>
      </left>
      <right style="thick">
        <color indexed="64"/>
      </right>
      <top/>
      <bottom style="thick">
        <color auto="1"/>
      </bottom>
      <diagonal/>
    </border>
    <border>
      <left/>
      <right style="thick">
        <color auto="1"/>
      </right>
      <top style="thin">
        <color auto="1"/>
      </top>
      <bottom/>
      <diagonal/>
    </border>
    <border>
      <left/>
      <right style="thick">
        <color auto="1"/>
      </right>
      <top/>
      <bottom style="thin">
        <color indexed="64"/>
      </bottom>
      <diagonal/>
    </border>
    <border>
      <left/>
      <right style="thick">
        <color auto="1"/>
      </right>
      <top/>
      <bottom style="thick">
        <color auto="1"/>
      </bottom>
      <diagonal/>
    </border>
    <border>
      <left/>
      <right style="thick">
        <color auto="1"/>
      </right>
      <top style="thick">
        <color auto="1"/>
      </top>
      <bottom/>
      <diagonal/>
    </border>
    <border>
      <left/>
      <right style="thick">
        <color auto="1"/>
      </right>
      <top/>
      <bottom/>
      <diagonal/>
    </border>
    <border>
      <left style="dashed">
        <color auto="1"/>
      </left>
      <right style="dashed">
        <color auto="1"/>
      </right>
      <top style="dashed">
        <color auto="1"/>
      </top>
      <bottom style="dashed">
        <color auto="1"/>
      </bottom>
      <diagonal/>
    </border>
    <border>
      <left/>
      <right/>
      <top style="dotted">
        <color auto="1"/>
      </top>
      <bottom style="dotted">
        <color auto="1"/>
      </bottom>
      <diagonal/>
    </border>
    <border>
      <left/>
      <right style="thick">
        <color indexed="64"/>
      </right>
      <top style="thin">
        <color auto="1"/>
      </top>
      <bottom style="thin">
        <color auto="1"/>
      </bottom>
      <diagonal/>
    </border>
    <border>
      <left/>
      <right style="thick">
        <color indexed="64"/>
      </right>
      <top style="thin">
        <color auto="1"/>
      </top>
      <bottom style="thick">
        <color auto="1"/>
      </bottom>
      <diagonal/>
    </border>
    <border>
      <left style="dotted">
        <color auto="1"/>
      </left>
      <right style="dotted">
        <color auto="1"/>
      </right>
      <top/>
      <bottom style="dotted">
        <color auto="1"/>
      </bottom>
      <diagonal/>
    </border>
    <border>
      <left/>
      <right style="dotted">
        <color auto="1"/>
      </right>
      <top style="dotted">
        <color auto="1"/>
      </top>
      <bottom style="dotted">
        <color auto="1"/>
      </bottom>
      <diagonal/>
    </border>
    <border>
      <left style="thick">
        <color indexed="64"/>
      </left>
      <right/>
      <top style="thin">
        <color auto="1"/>
      </top>
      <bottom style="thick">
        <color indexed="64"/>
      </bottom>
      <diagonal/>
    </border>
    <border>
      <left style="thick">
        <color auto="1"/>
      </left>
      <right style="thin">
        <color auto="1"/>
      </right>
      <top style="thin">
        <color auto="1"/>
      </top>
      <bottom style="thin">
        <color auto="1"/>
      </bottom>
      <diagonal/>
    </border>
    <border>
      <left/>
      <right style="thick">
        <color indexed="64"/>
      </right>
      <top style="thick">
        <color auto="1"/>
      </top>
      <bottom style="thin">
        <color auto="1"/>
      </bottom>
      <diagonal/>
    </border>
    <border>
      <left style="thick">
        <color indexed="64"/>
      </left>
      <right/>
      <top style="thick">
        <color indexed="64"/>
      </top>
      <bottom style="thin">
        <color indexed="64"/>
      </bottom>
      <diagonal/>
    </border>
    <border>
      <left style="thick">
        <color indexed="64"/>
      </left>
      <right/>
      <top style="thin">
        <color auto="1"/>
      </top>
      <bottom style="thin">
        <color auto="1"/>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bottom style="thick">
        <color auto="1"/>
      </bottom>
      <diagonal/>
    </border>
    <border>
      <left style="thick">
        <color indexed="64"/>
      </left>
      <right/>
      <top style="thick">
        <color auto="1"/>
      </top>
      <bottom/>
      <diagonal/>
    </border>
    <border>
      <left style="thick">
        <color indexed="64"/>
      </left>
      <right style="thin">
        <color indexed="64"/>
      </right>
      <top style="thin">
        <color auto="1"/>
      </top>
      <bottom/>
      <diagonal/>
    </border>
    <border>
      <left style="thick">
        <color indexed="64"/>
      </left>
      <right style="thin">
        <color indexed="64"/>
      </right>
      <top/>
      <bottom style="thick">
        <color auto="1"/>
      </bottom>
      <diagonal/>
    </border>
    <border>
      <left style="thick">
        <color auto="1"/>
      </left>
      <right style="thin">
        <color indexed="64"/>
      </right>
      <top/>
      <bottom style="thin">
        <color indexed="64"/>
      </bottom>
      <diagonal/>
    </border>
    <border>
      <left style="thick">
        <color auto="1"/>
      </left>
      <right style="thin">
        <color indexed="64"/>
      </right>
      <top style="thick">
        <color auto="1"/>
      </top>
      <bottom/>
      <diagonal/>
    </border>
    <border>
      <left style="thin">
        <color indexed="64"/>
      </left>
      <right style="thick">
        <color indexed="64"/>
      </right>
      <top style="thick">
        <color auto="1"/>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bottom/>
      <diagonal/>
    </border>
    <border>
      <left style="thick">
        <color indexed="64"/>
      </left>
      <right style="thin">
        <color indexed="64"/>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ck">
        <color indexed="64"/>
      </right>
      <top style="thin">
        <color auto="1"/>
      </top>
      <bottom style="medium">
        <color auto="1"/>
      </bottom>
      <diagonal/>
    </border>
    <border>
      <left style="thick">
        <color indexed="64"/>
      </left>
      <right/>
      <top style="thin">
        <color auto="1"/>
      </top>
      <bottom style="medium">
        <color auto="1"/>
      </bottom>
      <diagonal/>
    </border>
    <border>
      <left style="thin">
        <color indexed="64"/>
      </left>
      <right/>
      <top/>
      <bottom style="medium">
        <color auto="1"/>
      </bottom>
      <diagonal/>
    </border>
    <border>
      <left/>
      <right style="thin">
        <color indexed="64"/>
      </right>
      <top/>
      <bottom style="medium">
        <color auto="1"/>
      </bottom>
      <diagonal/>
    </border>
    <border>
      <left style="thin">
        <color indexed="64"/>
      </left>
      <right style="thick">
        <color indexed="64"/>
      </right>
      <top/>
      <bottom style="medium">
        <color auto="1"/>
      </bottom>
      <diagonal/>
    </border>
    <border>
      <left style="thick">
        <color indexed="64"/>
      </left>
      <right/>
      <top/>
      <bottom style="medium">
        <color auto="1"/>
      </bottom>
      <diagonal/>
    </border>
    <border>
      <left/>
      <right style="thick">
        <color auto="1"/>
      </right>
      <top/>
      <bottom style="medium">
        <color auto="1"/>
      </bottom>
      <diagonal/>
    </border>
    <border>
      <left style="thin">
        <color auto="1"/>
      </left>
      <right style="thin">
        <color auto="1"/>
      </right>
      <top/>
      <bottom style="medium">
        <color auto="1"/>
      </bottom>
      <diagonal/>
    </border>
    <border>
      <left style="thick">
        <color auto="1"/>
      </left>
      <right style="thin">
        <color indexed="64"/>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indexed="64"/>
      </right>
      <top style="thin">
        <color auto="1"/>
      </top>
      <bottom style="thick">
        <color auto="1"/>
      </bottom>
      <diagonal/>
    </border>
    <border>
      <left style="thin">
        <color indexed="64"/>
      </left>
      <right style="thick">
        <color indexed="64"/>
      </right>
      <top style="thin">
        <color indexed="64"/>
      </top>
      <bottom style="medium">
        <color auto="1"/>
      </bottom>
      <diagonal/>
    </border>
  </borders>
  <cellStyleXfs count="1">
    <xf numFmtId="0" fontId="0" fillId="0" borderId="0"/>
  </cellStyleXfs>
  <cellXfs count="253">
    <xf numFmtId="0" fontId="0" fillId="0" borderId="0" xfId="0"/>
    <xf numFmtId="0" fontId="6" fillId="0" borderId="0" xfId="0" applyFont="1"/>
    <xf numFmtId="0" fontId="7" fillId="0" borderId="0" xfId="0" applyFont="1" applyAlignment="1">
      <alignment horizontal="center" vertical="center"/>
    </xf>
    <xf numFmtId="0" fontId="7" fillId="0" borderId="0" xfId="0" applyFont="1" applyAlignment="1">
      <alignment horizontal="right"/>
    </xf>
    <xf numFmtId="0" fontId="7" fillId="0" borderId="0" xfId="0" applyFont="1" applyAlignment="1">
      <alignment horizontal="right" vertical="center"/>
    </xf>
    <xf numFmtId="0" fontId="7" fillId="0" borderId="0" xfId="0" applyFont="1" applyAlignment="1">
      <alignment horizontal="left" vertical="center"/>
    </xf>
    <xf numFmtId="0" fontId="12" fillId="0" borderId="0" xfId="0" applyFont="1" applyAlignment="1">
      <alignment horizontal="left" vertical="center"/>
    </xf>
    <xf numFmtId="0" fontId="7" fillId="0" borderId="0" xfId="0" applyFont="1" applyAlignment="1">
      <alignment horizontal="left"/>
    </xf>
    <xf numFmtId="0" fontId="6"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14" fillId="0" borderId="0" xfId="0" applyFont="1" applyAlignment="1">
      <alignment horizontal="left" vertical="center"/>
    </xf>
    <xf numFmtId="0" fontId="15" fillId="0" borderId="0" xfId="0" applyFont="1" applyAlignment="1">
      <alignment horizontal="left" vertical="center"/>
    </xf>
    <xf numFmtId="0" fontId="7" fillId="0" borderId="0" xfId="0" applyFont="1" applyAlignment="1">
      <alignment horizontal="left" vertical="center" textRotation="90"/>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9" fillId="0" borderId="19" xfId="0" applyFont="1" applyBorder="1" applyAlignment="1">
      <alignment horizontal="center" vertical="center"/>
    </xf>
    <xf numFmtId="0" fontId="16" fillId="0" borderId="0" xfId="0" applyFont="1" applyAlignment="1">
      <alignment horizontal="right" vertical="top"/>
    </xf>
    <xf numFmtId="0" fontId="17" fillId="0" borderId="0" xfId="0" applyFont="1" applyAlignment="1">
      <alignment horizontal="left" vertical="center"/>
    </xf>
    <xf numFmtId="0" fontId="17" fillId="0" borderId="0" xfId="0" applyFont="1" applyAlignment="1">
      <alignment horizontal="right" vertical="center"/>
    </xf>
    <xf numFmtId="0" fontId="10" fillId="6" borderId="15" xfId="0" applyFont="1" applyFill="1" applyBorder="1" applyAlignment="1">
      <alignment horizontal="center" vertical="center" textRotation="90"/>
    </xf>
    <xf numFmtId="14" fontId="12" fillId="5" borderId="0" xfId="0" applyNumberFormat="1" applyFont="1" applyFill="1" applyAlignment="1" applyProtection="1">
      <alignment horizontal="left" vertical="center"/>
      <protection locked="0"/>
    </xf>
    <xf numFmtId="0" fontId="12" fillId="5" borderId="0" xfId="0" applyFont="1" applyFill="1" applyAlignment="1" applyProtection="1">
      <alignment horizontal="center" vertical="center"/>
      <protection locked="0"/>
    </xf>
    <xf numFmtId="0" fontId="6" fillId="0" borderId="0" xfId="0" applyFont="1" applyAlignment="1">
      <alignment horizontal="left" vertical="top"/>
    </xf>
    <xf numFmtId="0" fontId="25" fillId="0" borderId="0" xfId="0" applyFont="1" applyAlignment="1">
      <alignment horizontal="center" vertical="center"/>
    </xf>
    <xf numFmtId="0" fontId="25" fillId="4" borderId="0" xfId="0" applyFont="1" applyFill="1" applyAlignment="1">
      <alignment horizontal="center" vertical="center"/>
    </xf>
    <xf numFmtId="0" fontId="25" fillId="0" borderId="2" xfId="0" applyFont="1" applyBorder="1" applyAlignment="1">
      <alignment horizontal="right"/>
    </xf>
    <xf numFmtId="0" fontId="25" fillId="0" borderId="9" xfId="0" applyFont="1" applyBorder="1" applyAlignment="1">
      <alignment horizontal="right"/>
    </xf>
    <xf numFmtId="0" fontId="25" fillId="3" borderId="9" xfId="0" applyFont="1" applyFill="1" applyBorder="1" applyAlignment="1">
      <alignment horizontal="right"/>
    </xf>
    <xf numFmtId="0" fontId="25" fillId="0" borderId="3" xfId="0" applyFont="1" applyBorder="1" applyAlignment="1">
      <alignment horizontal="right"/>
    </xf>
    <xf numFmtId="0" fontId="25" fillId="0" borderId="0" xfId="0" applyFont="1" applyAlignment="1">
      <alignment horizontal="right"/>
    </xf>
    <xf numFmtId="0" fontId="25" fillId="2" borderId="4" xfId="0" applyFont="1" applyFill="1" applyBorder="1" applyAlignment="1">
      <alignment horizontal="right"/>
    </xf>
    <xf numFmtId="0" fontId="25" fillId="2" borderId="0" xfId="0" applyFont="1" applyFill="1" applyAlignment="1">
      <alignment horizontal="right"/>
    </xf>
    <xf numFmtId="0" fontId="25" fillId="3" borderId="0" xfId="0" applyFont="1" applyFill="1" applyAlignment="1">
      <alignment horizontal="right"/>
    </xf>
    <xf numFmtId="0" fontId="25" fillId="2" borderId="5" xfId="0" applyFont="1" applyFill="1" applyBorder="1" applyAlignment="1">
      <alignment horizontal="right"/>
    </xf>
    <xf numFmtId="0" fontId="25" fillId="2" borderId="6" xfId="0" applyFont="1" applyFill="1" applyBorder="1" applyAlignment="1">
      <alignment horizontal="right"/>
    </xf>
    <xf numFmtId="0" fontId="25" fillId="2" borderId="10" xfId="0" applyFont="1" applyFill="1" applyBorder="1" applyAlignment="1">
      <alignment horizontal="right"/>
    </xf>
    <xf numFmtId="0" fontId="25" fillId="3" borderId="10" xfId="0" applyFont="1" applyFill="1" applyBorder="1" applyAlignment="1">
      <alignment horizontal="right"/>
    </xf>
    <xf numFmtId="0" fontId="25" fillId="2" borderId="7" xfId="0" applyFont="1" applyFill="1" applyBorder="1" applyAlignment="1">
      <alignment horizontal="right"/>
    </xf>
    <xf numFmtId="0" fontId="9" fillId="0" borderId="24" xfId="0" applyFont="1" applyBorder="1" applyAlignment="1">
      <alignment horizontal="center" vertical="center"/>
    </xf>
    <xf numFmtId="0" fontId="9" fillId="0" borderId="7" xfId="0" applyFont="1" applyBorder="1" applyAlignment="1">
      <alignment horizontal="center" vertical="center"/>
    </xf>
    <xf numFmtId="0" fontId="9" fillId="0" borderId="21" xfId="0" applyFont="1" applyBorder="1" applyAlignment="1">
      <alignment horizontal="center" vertical="center"/>
    </xf>
    <xf numFmtId="0" fontId="12" fillId="22" borderId="0" xfId="0" applyFont="1" applyFill="1" applyAlignment="1">
      <alignment horizontal="left" vertical="center"/>
    </xf>
    <xf numFmtId="0" fontId="10" fillId="0" borderId="0" xfId="0" applyFont="1"/>
    <xf numFmtId="0" fontId="25" fillId="6" borderId="0" xfId="0" applyFont="1" applyFill="1" applyAlignment="1">
      <alignment horizontal="center" vertical="center"/>
    </xf>
    <xf numFmtId="0" fontId="25" fillId="7" borderId="0" xfId="0" applyFont="1" applyFill="1" applyAlignment="1">
      <alignment horizontal="center" vertical="center"/>
    </xf>
    <xf numFmtId="0" fontId="25" fillId="9" borderId="0" xfId="0" applyFont="1" applyFill="1" applyAlignment="1">
      <alignment horizontal="center" vertical="center"/>
    </xf>
    <xf numFmtId="0" fontId="25" fillId="10" borderId="0" xfId="0" applyFont="1" applyFill="1" applyAlignment="1">
      <alignment horizontal="center" vertical="center"/>
    </xf>
    <xf numFmtId="0" fontId="25" fillId="11" borderId="0" xfId="0" applyFont="1" applyFill="1" applyAlignment="1">
      <alignment horizontal="center" vertical="center"/>
    </xf>
    <xf numFmtId="0" fontId="25" fillId="12" borderId="0" xfId="0" applyFont="1" applyFill="1" applyAlignment="1">
      <alignment horizontal="center" vertical="center"/>
    </xf>
    <xf numFmtId="0" fontId="9" fillId="0" borderId="43" xfId="0" applyFont="1" applyBorder="1" applyAlignment="1">
      <alignment horizontal="center" vertical="center"/>
    </xf>
    <xf numFmtId="0" fontId="25" fillId="14" borderId="0" xfId="0" applyFont="1" applyFill="1" applyAlignment="1">
      <alignment horizontal="center" vertical="center"/>
    </xf>
    <xf numFmtId="0" fontId="25" fillId="18" borderId="0" xfId="0" applyFont="1" applyFill="1" applyAlignment="1">
      <alignment horizontal="center" vertical="center"/>
    </xf>
    <xf numFmtId="0" fontId="25" fillId="25" borderId="0" xfId="0" applyFont="1" applyFill="1" applyAlignment="1">
      <alignment horizontal="center" vertical="center"/>
    </xf>
    <xf numFmtId="0" fontId="25" fillId="15" borderId="0" xfId="0" applyFont="1" applyFill="1" applyAlignment="1">
      <alignment horizontal="center" vertical="center"/>
    </xf>
    <xf numFmtId="0" fontId="25" fillId="16" borderId="0" xfId="0" applyFont="1" applyFill="1" applyAlignment="1">
      <alignment horizontal="center" vertical="center"/>
    </xf>
    <xf numFmtId="0" fontId="25" fillId="17" borderId="0" xfId="0" applyFont="1" applyFill="1" applyAlignment="1">
      <alignment horizontal="center" vertical="center"/>
    </xf>
    <xf numFmtId="0" fontId="25" fillId="0" borderId="0" xfId="0" applyFont="1" applyAlignment="1">
      <alignment horizontal="right" vertical="center"/>
    </xf>
    <xf numFmtId="0" fontId="29" fillId="8" borderId="0" xfId="0" applyFont="1" applyFill="1" applyAlignment="1">
      <alignment horizontal="center" vertical="center"/>
    </xf>
    <xf numFmtId="0" fontId="30" fillId="22" borderId="0" xfId="0" applyFont="1" applyFill="1" applyAlignment="1">
      <alignment horizontal="left" vertical="center"/>
    </xf>
    <xf numFmtId="0" fontId="7" fillId="22" borderId="0" xfId="0" applyFont="1" applyFill="1" applyAlignment="1">
      <alignment horizontal="left" vertical="center"/>
    </xf>
    <xf numFmtId="0" fontId="9" fillId="0" borderId="6" xfId="0" applyFont="1" applyBorder="1" applyAlignment="1">
      <alignment horizontal="center" vertical="center"/>
    </xf>
    <xf numFmtId="0" fontId="9" fillId="0" borderId="20" xfId="0" applyFont="1" applyBorder="1" applyAlignment="1">
      <alignment horizontal="center" vertical="center"/>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9" fillId="0" borderId="61" xfId="0" applyFont="1" applyBorder="1" applyAlignment="1">
      <alignment horizontal="center" vertical="center"/>
    </xf>
    <xf numFmtId="0" fontId="9" fillId="0" borderId="65" xfId="0" applyFont="1" applyBorder="1" applyAlignment="1">
      <alignment horizontal="center" vertical="center"/>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9" fillId="0" borderId="73" xfId="0" applyFont="1" applyBorder="1" applyAlignment="1">
      <alignment horizontal="center" vertical="center"/>
    </xf>
    <xf numFmtId="0" fontId="15" fillId="0" borderId="0" xfId="0" applyFont="1" applyAlignment="1">
      <alignment horizontal="right" vertical="center"/>
    </xf>
    <xf numFmtId="0" fontId="6" fillId="0" borderId="0" xfId="0" applyFont="1" applyAlignment="1">
      <alignment horizontal="left" vertical="center"/>
    </xf>
    <xf numFmtId="0" fontId="6" fillId="0" borderId="0" xfId="0" applyFont="1" applyAlignment="1">
      <alignment vertical="top"/>
    </xf>
    <xf numFmtId="0" fontId="6" fillId="0" borderId="0" xfId="0" quotePrefix="1" applyFont="1" applyAlignment="1">
      <alignment vertical="top"/>
    </xf>
    <xf numFmtId="164" fontId="6" fillId="0" borderId="0" xfId="0" applyNumberFormat="1" applyFont="1" applyAlignment="1">
      <alignment vertical="top"/>
    </xf>
    <xf numFmtId="14" fontId="6" fillId="0" borderId="0" xfId="0" applyNumberFormat="1" applyFont="1" applyAlignment="1">
      <alignment horizontal="left" vertical="top"/>
    </xf>
    <xf numFmtId="0" fontId="12" fillId="0" borderId="0" xfId="0" applyFont="1" applyAlignment="1">
      <alignment horizontal="right" vertical="center"/>
    </xf>
    <xf numFmtId="0" fontId="8" fillId="5" borderId="14" xfId="0" applyFont="1" applyFill="1" applyBorder="1" applyAlignment="1">
      <alignment vertical="top"/>
    </xf>
    <xf numFmtId="49" fontId="8" fillId="5" borderId="14" xfId="0" applyNumberFormat="1" applyFont="1" applyFill="1" applyBorder="1" applyAlignment="1">
      <alignment vertical="top"/>
    </xf>
    <xf numFmtId="49" fontId="6" fillId="0" borderId="0" xfId="0" applyNumberFormat="1" applyFont="1" applyAlignment="1">
      <alignment vertical="top"/>
    </xf>
    <xf numFmtId="1" fontId="6" fillId="0" borderId="14" xfId="0" applyNumberFormat="1" applyFont="1" applyBorder="1" applyAlignment="1">
      <alignment vertical="top"/>
    </xf>
    <xf numFmtId="1" fontId="6" fillId="0" borderId="14" xfId="0" applyNumberFormat="1" applyFont="1" applyBorder="1" applyAlignment="1">
      <alignment horizontal="center" vertical="top"/>
    </xf>
    <xf numFmtId="49" fontId="11" fillId="6" borderId="36" xfId="0" applyNumberFormat="1" applyFont="1" applyFill="1" applyBorder="1" applyAlignment="1">
      <alignment vertical="center"/>
    </xf>
    <xf numFmtId="1" fontId="23" fillId="0" borderId="37" xfId="0" applyNumberFormat="1" applyFont="1" applyBorder="1" applyAlignment="1">
      <alignment horizontal="center" vertical="top"/>
    </xf>
    <xf numFmtId="49" fontId="23" fillId="0" borderId="37" xfId="0" applyNumberFormat="1" applyFont="1" applyBorder="1" applyAlignment="1">
      <alignment horizontal="left" vertical="top" wrapText="1"/>
    </xf>
    <xf numFmtId="49" fontId="23" fillId="0" borderId="0" xfId="0" applyNumberFormat="1" applyFont="1" applyAlignment="1">
      <alignment vertical="top"/>
    </xf>
    <xf numFmtId="0" fontId="23" fillId="0" borderId="0" xfId="0" applyFont="1" applyAlignment="1">
      <alignment vertical="top"/>
    </xf>
    <xf numFmtId="49" fontId="8" fillId="23" borderId="14" xfId="0" applyNumberFormat="1" applyFont="1" applyFill="1" applyBorder="1" applyAlignment="1">
      <alignment horizontal="left" vertical="top" wrapText="1"/>
    </xf>
    <xf numFmtId="1" fontId="6" fillId="13" borderId="14" xfId="0" applyNumberFormat="1" applyFont="1" applyFill="1" applyBorder="1" applyAlignment="1">
      <alignment horizontal="center" vertical="top"/>
    </xf>
    <xf numFmtId="49" fontId="6" fillId="0" borderId="14" xfId="0" applyNumberFormat="1" applyFont="1" applyBorder="1" applyAlignment="1">
      <alignment horizontal="left" vertical="top" wrapText="1" readingOrder="1"/>
    </xf>
    <xf numFmtId="49" fontId="6" fillId="0" borderId="0" xfId="0" applyNumberFormat="1" applyFont="1" applyAlignment="1">
      <alignment vertical="top" readingOrder="1"/>
    </xf>
    <xf numFmtId="1" fontId="6" fillId="0" borderId="37" xfId="0" applyNumberFormat="1" applyFont="1" applyBorder="1" applyAlignment="1">
      <alignment horizontal="center" vertical="top"/>
    </xf>
    <xf numFmtId="49" fontId="23" fillId="0" borderId="37" xfId="0" applyNumberFormat="1" applyFont="1" applyBorder="1" applyAlignment="1">
      <alignment horizontal="left" vertical="top" wrapText="1" readingOrder="1"/>
    </xf>
    <xf numFmtId="49" fontId="23" fillId="0" borderId="0" xfId="0" applyNumberFormat="1" applyFont="1" applyAlignment="1">
      <alignment vertical="top" readingOrder="1"/>
    </xf>
    <xf numFmtId="49" fontId="8" fillId="23" borderId="14" xfId="0" applyNumberFormat="1" applyFont="1" applyFill="1" applyBorder="1" applyAlignment="1">
      <alignment horizontal="left" vertical="top" wrapText="1" readingOrder="1"/>
    </xf>
    <xf numFmtId="49" fontId="20" fillId="13" borderId="14" xfId="0" applyNumberFormat="1" applyFont="1" applyFill="1" applyBorder="1" applyAlignment="1">
      <alignment horizontal="left" vertical="top" wrapText="1" readingOrder="1"/>
    </xf>
    <xf numFmtId="49" fontId="20" fillId="13" borderId="14" xfId="0" applyNumberFormat="1" applyFont="1" applyFill="1" applyBorder="1" applyAlignment="1">
      <alignment horizontal="left" vertical="top" readingOrder="1"/>
    </xf>
    <xf numFmtId="49" fontId="6" fillId="0" borderId="0" xfId="0" applyNumberFormat="1" applyFont="1" applyAlignment="1">
      <alignment horizontal="left" vertical="top" readingOrder="1"/>
    </xf>
    <xf numFmtId="49" fontId="21" fillId="7" borderId="14" xfId="0" applyNumberFormat="1" applyFont="1" applyFill="1" applyBorder="1" applyAlignment="1">
      <alignment horizontal="left" vertical="top" wrapText="1" readingOrder="1"/>
    </xf>
    <xf numFmtId="49" fontId="8" fillId="24" borderId="14" xfId="0" applyNumberFormat="1" applyFont="1" applyFill="1" applyBorder="1" applyAlignment="1">
      <alignment horizontal="left" vertical="top" wrapText="1" readingOrder="1"/>
    </xf>
    <xf numFmtId="49" fontId="20" fillId="14" borderId="14" xfId="0" applyNumberFormat="1" applyFont="1" applyFill="1" applyBorder="1" applyAlignment="1">
      <alignment horizontal="left" vertical="top" wrapText="1" readingOrder="1"/>
    </xf>
    <xf numFmtId="1" fontId="6" fillId="14" borderId="14" xfId="0" applyNumberFormat="1" applyFont="1" applyFill="1" applyBorder="1" applyAlignment="1">
      <alignment horizontal="center" vertical="top"/>
    </xf>
    <xf numFmtId="49" fontId="8" fillId="0" borderId="0" xfId="0" applyNumberFormat="1" applyFont="1" applyAlignment="1">
      <alignment vertical="top" readingOrder="1"/>
    </xf>
    <xf numFmtId="49" fontId="6" fillId="0" borderId="14" xfId="0" applyNumberFormat="1" applyFont="1" applyBorder="1" applyAlignment="1">
      <alignment vertical="top" wrapText="1" readingOrder="1"/>
    </xf>
    <xf numFmtId="49" fontId="20" fillId="0" borderId="0" xfId="0" applyNumberFormat="1" applyFont="1" applyAlignment="1">
      <alignment vertical="top" readingOrder="1"/>
    </xf>
    <xf numFmtId="1" fontId="6" fillId="0" borderId="40" xfId="0" applyNumberFormat="1" applyFont="1" applyBorder="1" applyAlignment="1">
      <alignment vertical="top"/>
    </xf>
    <xf numFmtId="49" fontId="19" fillId="19" borderId="40" xfId="0" applyNumberFormat="1" applyFont="1" applyFill="1" applyBorder="1" applyAlignment="1">
      <alignment horizontal="left" vertical="top" wrapText="1" readingOrder="1"/>
    </xf>
    <xf numFmtId="49" fontId="8" fillId="18" borderId="14" xfId="0" applyNumberFormat="1" applyFont="1" applyFill="1" applyBorder="1" applyAlignment="1">
      <alignment horizontal="left" vertical="top" wrapText="1" readingOrder="1"/>
    </xf>
    <xf numFmtId="1" fontId="6" fillId="18" borderId="14" xfId="0" applyNumberFormat="1" applyFont="1" applyFill="1" applyBorder="1" applyAlignment="1">
      <alignment horizontal="center" vertical="top"/>
    </xf>
    <xf numFmtId="49" fontId="21" fillId="9" borderId="14" xfId="0" applyNumberFormat="1" applyFont="1" applyFill="1" applyBorder="1" applyAlignment="1">
      <alignment horizontal="left" vertical="top" wrapText="1" readingOrder="1"/>
    </xf>
    <xf numFmtId="1" fontId="6" fillId="20" borderId="14" xfId="0" applyNumberFormat="1" applyFont="1" applyFill="1" applyBorder="1" applyAlignment="1">
      <alignment horizontal="center" vertical="top"/>
    </xf>
    <xf numFmtId="1" fontId="31" fillId="0" borderId="37" xfId="0" applyNumberFormat="1" applyFont="1" applyBorder="1" applyAlignment="1">
      <alignment horizontal="center" vertical="top"/>
    </xf>
    <xf numFmtId="49" fontId="31" fillId="20" borderId="14" xfId="0" applyNumberFormat="1" applyFont="1" applyFill="1" applyBorder="1" applyAlignment="1">
      <alignment horizontal="left" vertical="top" wrapText="1" readingOrder="1"/>
    </xf>
    <xf numFmtId="49" fontId="31" fillId="0" borderId="0" xfId="0" applyNumberFormat="1" applyFont="1" applyAlignment="1">
      <alignment vertical="top" readingOrder="1"/>
    </xf>
    <xf numFmtId="0" fontId="31" fillId="0" borderId="0" xfId="0" applyFont="1" applyAlignment="1">
      <alignment vertical="top"/>
    </xf>
    <xf numFmtId="49" fontId="6" fillId="20" borderId="14" xfId="0" applyNumberFormat="1" applyFont="1" applyFill="1" applyBorder="1" applyAlignment="1">
      <alignment horizontal="left" vertical="top" wrapText="1" readingOrder="1"/>
    </xf>
    <xf numFmtId="49" fontId="23" fillId="0" borderId="37" xfId="0" applyNumberFormat="1" applyFont="1" applyBorder="1" applyAlignment="1">
      <alignment horizontal="center" vertical="top" readingOrder="1"/>
    </xf>
    <xf numFmtId="49" fontId="23" fillId="0" borderId="0" xfId="0" applyNumberFormat="1" applyFont="1" applyAlignment="1">
      <alignment horizontal="center" vertical="top" readingOrder="1"/>
    </xf>
    <xf numFmtId="0" fontId="23" fillId="0" borderId="0" xfId="0" applyFont="1" applyAlignment="1">
      <alignment horizontal="center" vertical="top"/>
    </xf>
    <xf numFmtId="1" fontId="6" fillId="20" borderId="37" xfId="0" applyNumberFormat="1" applyFont="1" applyFill="1" applyBorder="1" applyAlignment="1">
      <alignment horizontal="center" vertical="top"/>
    </xf>
    <xf numFmtId="49" fontId="21" fillId="10" borderId="14" xfId="0" applyNumberFormat="1" applyFont="1" applyFill="1" applyBorder="1" applyAlignment="1">
      <alignment horizontal="left" vertical="top" wrapText="1" readingOrder="1"/>
    </xf>
    <xf numFmtId="1" fontId="6" fillId="15" borderId="14" xfId="0" applyNumberFormat="1" applyFont="1" applyFill="1" applyBorder="1" applyAlignment="1">
      <alignment horizontal="center" vertical="top"/>
    </xf>
    <xf numFmtId="49" fontId="21" fillId="21" borderId="14" xfId="0" applyNumberFormat="1" applyFont="1" applyFill="1" applyBorder="1" applyAlignment="1">
      <alignment horizontal="left" vertical="top" wrapText="1" readingOrder="1"/>
    </xf>
    <xf numFmtId="1" fontId="6" fillId="16" borderId="14" xfId="0" applyNumberFormat="1" applyFont="1" applyFill="1" applyBorder="1" applyAlignment="1">
      <alignment horizontal="center" vertical="top"/>
    </xf>
    <xf numFmtId="0" fontId="28" fillId="0" borderId="0" xfId="0" applyFont="1" applyAlignment="1">
      <alignment vertical="top"/>
    </xf>
    <xf numFmtId="49" fontId="6" fillId="16" borderId="14" xfId="0" applyNumberFormat="1" applyFont="1" applyFill="1" applyBorder="1" applyAlignment="1">
      <alignment horizontal="left" vertical="top" readingOrder="1"/>
    </xf>
    <xf numFmtId="0" fontId="28" fillId="0" borderId="0" xfId="0" applyFont="1" applyAlignment="1">
      <alignment vertical="top" wrapText="1"/>
    </xf>
    <xf numFmtId="49" fontId="6" fillId="0" borderId="37" xfId="0" applyNumberFormat="1" applyFont="1" applyBorder="1" applyAlignment="1">
      <alignment horizontal="left" vertical="top" wrapText="1" readingOrder="1"/>
    </xf>
    <xf numFmtId="1" fontId="6" fillId="0" borderId="14" xfId="0" applyNumberFormat="1" applyFont="1" applyBorder="1" applyAlignment="1">
      <alignment horizontal="left" vertical="top"/>
    </xf>
    <xf numFmtId="49" fontId="21" fillId="12" borderId="14" xfId="0" applyNumberFormat="1" applyFont="1" applyFill="1" applyBorder="1" applyAlignment="1">
      <alignment horizontal="left" vertical="top" wrapText="1" readingOrder="1"/>
    </xf>
    <xf numFmtId="1" fontId="6" fillId="17" borderId="14" xfId="0" applyNumberFormat="1" applyFont="1" applyFill="1" applyBorder="1" applyAlignment="1">
      <alignment horizontal="center" vertical="top"/>
    </xf>
    <xf numFmtId="1" fontId="23" fillId="0" borderId="41" xfId="0" applyNumberFormat="1" applyFont="1" applyBorder="1" applyAlignment="1">
      <alignment horizontal="center" vertical="top"/>
    </xf>
    <xf numFmtId="49" fontId="23" fillId="17" borderId="14" xfId="0" applyNumberFormat="1" applyFont="1" applyFill="1" applyBorder="1" applyAlignment="1">
      <alignment horizontal="center" vertical="top" readingOrder="1"/>
    </xf>
    <xf numFmtId="0" fontId="6" fillId="0" borderId="0" xfId="0" applyFont="1" applyAlignment="1">
      <alignment vertical="top" readingOrder="1"/>
    </xf>
    <xf numFmtId="1" fontId="6" fillId="0" borderId="14" xfId="0" applyNumberFormat="1" applyFont="1" applyBorder="1" applyAlignment="1" applyProtection="1">
      <alignment horizontal="center" vertical="top"/>
      <protection locked="0"/>
    </xf>
    <xf numFmtId="1" fontId="6" fillId="0" borderId="37" xfId="0" applyNumberFormat="1" applyFont="1" applyBorder="1" applyAlignment="1" applyProtection="1">
      <alignment horizontal="center" vertical="top"/>
      <protection locked="0"/>
    </xf>
    <xf numFmtId="49" fontId="8" fillId="9" borderId="14" xfId="0" applyNumberFormat="1" applyFont="1" applyFill="1" applyBorder="1" applyAlignment="1">
      <alignment horizontal="left" vertical="top" wrapText="1" readingOrder="1"/>
    </xf>
    <xf numFmtId="49" fontId="8" fillId="10" borderId="14" xfId="0" applyNumberFormat="1" applyFont="1" applyFill="1" applyBorder="1" applyAlignment="1">
      <alignment horizontal="left" vertical="top" wrapText="1" readingOrder="1"/>
    </xf>
    <xf numFmtId="49" fontId="8" fillId="21" borderId="14" xfId="0" applyNumberFormat="1" applyFont="1" applyFill="1" applyBorder="1" applyAlignment="1">
      <alignment horizontal="left" vertical="top" wrapText="1" readingOrder="1"/>
    </xf>
    <xf numFmtId="49" fontId="8" fillId="12" borderId="14" xfId="0" applyNumberFormat="1" applyFont="1" applyFill="1" applyBorder="1" applyAlignment="1">
      <alignment horizontal="left" vertical="top" wrapText="1" readingOrder="1"/>
    </xf>
    <xf numFmtId="49" fontId="5" fillId="0" borderId="14" xfId="0" applyNumberFormat="1" applyFont="1" applyBorder="1" applyAlignment="1">
      <alignment horizontal="left" vertical="top" wrapText="1" readingOrder="1"/>
    </xf>
    <xf numFmtId="49" fontId="4" fillId="0" borderId="14" xfId="0" applyNumberFormat="1" applyFont="1" applyBorder="1" applyAlignment="1">
      <alignment horizontal="left" vertical="top" wrapText="1" readingOrder="1"/>
    </xf>
    <xf numFmtId="0" fontId="3" fillId="0" borderId="0" xfId="0" applyFont="1" applyAlignment="1">
      <alignment vertical="top"/>
    </xf>
    <xf numFmtId="164" fontId="6" fillId="0" borderId="0" xfId="0" applyNumberFormat="1" applyFont="1" applyAlignment="1">
      <alignment horizontal="center" vertical="top"/>
    </xf>
    <xf numFmtId="0" fontId="3" fillId="0" borderId="0" xfId="0" applyFont="1" applyAlignment="1">
      <alignment horizontal="center" vertical="top"/>
    </xf>
    <xf numFmtId="49" fontId="3" fillId="0" borderId="0" xfId="0" applyNumberFormat="1" applyFont="1" applyAlignment="1">
      <alignment vertical="top"/>
    </xf>
    <xf numFmtId="49" fontId="3" fillId="0" borderId="14" xfId="0" applyNumberFormat="1" applyFont="1" applyBorder="1" applyAlignment="1">
      <alignment horizontal="left" vertical="top" wrapText="1" readingOrder="1"/>
    </xf>
    <xf numFmtId="49" fontId="6" fillId="5" borderId="14" xfId="0" applyNumberFormat="1" applyFont="1" applyFill="1" applyBorder="1" applyAlignment="1">
      <alignment horizontal="left" vertical="top" wrapText="1" readingOrder="1"/>
    </xf>
    <xf numFmtId="49" fontId="6" fillId="5" borderId="14" xfId="0" applyNumberFormat="1" applyFont="1" applyFill="1" applyBorder="1" applyAlignment="1">
      <alignment vertical="top" wrapText="1" readingOrder="1"/>
    </xf>
    <xf numFmtId="1" fontId="23" fillId="0" borderId="0" xfId="0" applyNumberFormat="1" applyFont="1" applyAlignment="1">
      <alignment horizontal="center" vertical="top"/>
    </xf>
    <xf numFmtId="1" fontId="33" fillId="0" borderId="0" xfId="0" applyNumberFormat="1" applyFont="1" applyAlignment="1">
      <alignment horizontal="center" vertical="top"/>
    </xf>
    <xf numFmtId="1" fontId="34" fillId="0" borderId="0" xfId="0" applyNumberFormat="1" applyFont="1" applyAlignment="1">
      <alignment horizontal="center" vertical="top" wrapText="1"/>
    </xf>
    <xf numFmtId="49" fontId="2" fillId="0" borderId="14" xfId="0" applyNumberFormat="1" applyFont="1" applyBorder="1" applyAlignment="1">
      <alignment horizontal="left" vertical="top" wrapText="1" readingOrder="1"/>
    </xf>
    <xf numFmtId="49" fontId="2" fillId="5" borderId="14" xfId="0" applyNumberFormat="1" applyFont="1" applyFill="1" applyBorder="1" applyAlignment="1">
      <alignment horizontal="left" vertical="top" wrapText="1" readingOrder="1"/>
    </xf>
    <xf numFmtId="49" fontId="2" fillId="0" borderId="14" xfId="0" applyNumberFormat="1" applyFont="1" applyBorder="1" applyAlignment="1">
      <alignment vertical="top" wrapText="1" readingOrder="1"/>
    </xf>
    <xf numFmtId="49" fontId="2" fillId="5" borderId="14" xfId="0" applyNumberFormat="1" applyFont="1" applyFill="1" applyBorder="1" applyAlignment="1">
      <alignment vertical="top" wrapText="1" readingOrder="1"/>
    </xf>
    <xf numFmtId="0" fontId="35" fillId="0" borderId="0" xfId="0" applyFont="1" applyAlignment="1">
      <alignment horizontal="left" vertical="center"/>
    </xf>
    <xf numFmtId="1" fontId="6" fillId="0" borderId="40" xfId="0" applyNumberFormat="1" applyFont="1" applyBorder="1" applyAlignment="1">
      <alignment horizontal="center" vertical="top"/>
    </xf>
    <xf numFmtId="1" fontId="31" fillId="20" borderId="14" xfId="0" applyNumberFormat="1" applyFont="1" applyFill="1" applyBorder="1" applyAlignment="1">
      <alignment horizontal="left" vertical="top" wrapText="1"/>
    </xf>
    <xf numFmtId="1" fontId="6" fillId="20" borderId="14" xfId="0" applyNumberFormat="1" applyFont="1" applyFill="1" applyBorder="1" applyAlignment="1">
      <alignment horizontal="left" vertical="top" wrapText="1"/>
    </xf>
    <xf numFmtId="1" fontId="23" fillId="0" borderId="37" xfId="0" applyNumberFormat="1" applyFont="1" applyBorder="1" applyAlignment="1">
      <alignment horizontal="left" vertical="top" wrapText="1"/>
    </xf>
    <xf numFmtId="1" fontId="6" fillId="16" borderId="14" xfId="0" applyNumberFormat="1" applyFont="1" applyFill="1" applyBorder="1" applyAlignment="1">
      <alignment horizontal="left" vertical="top"/>
    </xf>
    <xf numFmtId="1" fontId="23" fillId="17" borderId="14" xfId="0" applyNumberFormat="1" applyFont="1" applyFill="1" applyBorder="1" applyAlignment="1">
      <alignment horizontal="center" vertical="top"/>
    </xf>
    <xf numFmtId="49" fontId="12" fillId="5" borderId="0" xfId="0" applyNumberFormat="1" applyFont="1" applyFill="1" applyAlignment="1" applyProtection="1">
      <alignment horizontal="left" vertical="center"/>
      <protection locked="0"/>
    </xf>
    <xf numFmtId="0" fontId="9" fillId="0" borderId="8" xfId="0" applyFont="1" applyBorder="1" applyAlignment="1">
      <alignment horizontal="center" vertical="center"/>
    </xf>
    <xf numFmtId="0" fontId="9" fillId="0" borderId="69" xfId="0" applyFont="1" applyBorder="1" applyAlignment="1">
      <alignment horizontal="center" vertical="center"/>
    </xf>
    <xf numFmtId="0" fontId="9" fillId="0" borderId="26" xfId="0" applyFont="1" applyBorder="1" applyAlignment="1">
      <alignment horizontal="center" vertical="center"/>
    </xf>
    <xf numFmtId="0" fontId="9" fillId="0" borderId="34" xfId="0" applyFont="1" applyBorder="1" applyAlignment="1">
      <alignment horizontal="center" vertical="center"/>
    </xf>
    <xf numFmtId="0" fontId="9" fillId="0" borderId="64" xfId="0" applyFont="1" applyBorder="1" applyAlignment="1">
      <alignment horizontal="center" vertical="center"/>
    </xf>
    <xf numFmtId="0" fontId="9" fillId="0" borderId="68" xfId="0" applyFont="1" applyBorder="1" applyAlignment="1">
      <alignment horizontal="center" vertical="center"/>
    </xf>
    <xf numFmtId="0" fontId="9" fillId="0" borderId="4" xfId="0" applyFont="1" applyBorder="1" applyAlignment="1">
      <alignment horizontal="center" vertical="center"/>
    </xf>
    <xf numFmtId="0" fontId="9" fillId="0" borderId="35" xfId="0" applyFont="1" applyBorder="1" applyAlignment="1">
      <alignment horizontal="center" vertical="center"/>
    </xf>
    <xf numFmtId="0" fontId="9" fillId="0" borderId="6" xfId="0" applyFont="1" applyBorder="1" applyAlignment="1">
      <alignment horizontal="center" vertical="center"/>
    </xf>
    <xf numFmtId="0" fontId="9" fillId="0" borderId="32" xfId="0" applyFont="1" applyBorder="1" applyAlignment="1">
      <alignment horizontal="center" vertical="center"/>
    </xf>
    <xf numFmtId="0" fontId="9" fillId="0" borderId="25" xfId="0" applyFont="1" applyBorder="1" applyAlignment="1">
      <alignment horizontal="center" vertical="center"/>
    </xf>
    <xf numFmtId="0" fontId="9" fillId="0" borderId="54" xfId="0" applyFont="1" applyBorder="1" applyAlignment="1">
      <alignment horizontal="center" vertical="center"/>
    </xf>
    <xf numFmtId="0" fontId="9" fillId="0" borderId="70" xfId="0" applyFont="1" applyBorder="1" applyAlignment="1">
      <alignment horizontal="center" vertical="center"/>
    </xf>
    <xf numFmtId="0" fontId="9" fillId="0" borderId="58" xfId="0" applyFont="1" applyBorder="1" applyAlignment="1">
      <alignment horizontal="center" vertical="center"/>
    </xf>
    <xf numFmtId="0" fontId="9" fillId="0" borderId="5" xfId="0" applyFont="1" applyBorder="1" applyAlignment="1">
      <alignment horizontal="center" vertical="center"/>
    </xf>
    <xf numFmtId="0" fontId="9" fillId="0" borderId="48" xfId="0" applyFont="1" applyBorder="1" applyAlignment="1">
      <alignment horizontal="center" vertical="center"/>
    </xf>
    <xf numFmtId="0" fontId="9" fillId="0" borderId="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6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51" xfId="0" applyFont="1" applyBorder="1" applyAlignment="1">
      <alignment horizontal="center" vertical="center"/>
    </xf>
    <xf numFmtId="0" fontId="9" fillId="0" borderId="59" xfId="0" applyFont="1" applyBorder="1" applyAlignment="1">
      <alignment horizontal="center" vertical="center"/>
    </xf>
    <xf numFmtId="0" fontId="9" fillId="0" borderId="52" xfId="0" applyFont="1" applyBorder="1" applyAlignment="1">
      <alignment horizontal="center" vertical="center"/>
    </xf>
    <xf numFmtId="0" fontId="9" fillId="0" borderId="31" xfId="0" applyFont="1" applyBorder="1" applyAlignment="1">
      <alignment horizontal="center" vertical="center"/>
    </xf>
    <xf numFmtId="0" fontId="9" fillId="0" borderId="23" xfId="0" applyFont="1" applyBorder="1" applyAlignment="1">
      <alignment horizontal="center" vertical="center"/>
    </xf>
    <xf numFmtId="0" fontId="9" fillId="0" borderId="33" xfId="0" applyFont="1" applyBorder="1" applyAlignment="1">
      <alignment horizontal="center" vertic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39" xfId="0" applyFont="1" applyBorder="1" applyAlignment="1">
      <alignment horizontal="center" vertical="center"/>
    </xf>
    <xf numFmtId="0" fontId="9" fillId="0" borderId="42" xfId="0" applyFont="1" applyBorder="1" applyAlignment="1">
      <alignment horizontal="center" vertical="center"/>
    </xf>
    <xf numFmtId="0" fontId="9" fillId="0" borderId="24" xfId="0" applyFont="1" applyBorder="1" applyAlignment="1">
      <alignment horizontal="center" vertical="center"/>
    </xf>
    <xf numFmtId="0" fontId="9" fillId="0" borderId="62"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63" xfId="0" applyFont="1" applyBorder="1" applyAlignment="1">
      <alignment horizontal="center" vertical="center"/>
    </xf>
    <xf numFmtId="0" fontId="9" fillId="0" borderId="46" xfId="0" applyFont="1" applyBorder="1" applyAlignment="1">
      <alignment horizontal="center" vertical="center"/>
    </xf>
    <xf numFmtId="0" fontId="9" fillId="0" borderId="27" xfId="0" applyFont="1" applyBorder="1" applyAlignment="1">
      <alignment horizontal="center" vertical="center"/>
    </xf>
    <xf numFmtId="0" fontId="9" fillId="0" borderId="50" xfId="0" applyFont="1" applyBorder="1" applyAlignment="1">
      <alignment horizontal="center" vertical="center"/>
    </xf>
    <xf numFmtId="0" fontId="9" fillId="0" borderId="67" xfId="0" applyFont="1" applyBorder="1" applyAlignment="1">
      <alignment horizontal="center" vertical="center"/>
    </xf>
    <xf numFmtId="0" fontId="9" fillId="0" borderId="47" xfId="0" applyFont="1" applyBorder="1" applyAlignment="1">
      <alignment horizontal="center" vertical="center"/>
    </xf>
    <xf numFmtId="0" fontId="9" fillId="0" borderId="49" xfId="0" applyFont="1" applyBorder="1" applyAlignment="1">
      <alignment horizontal="center" vertical="center"/>
    </xf>
    <xf numFmtId="0" fontId="9" fillId="0" borderId="28" xfId="0" applyFont="1" applyBorder="1" applyAlignment="1">
      <alignment horizontal="center" vertical="center"/>
    </xf>
    <xf numFmtId="0" fontId="9" fillId="0" borderId="66" xfId="0" applyFont="1" applyBorder="1" applyAlignment="1">
      <alignment horizontal="center" vertical="center"/>
    </xf>
    <xf numFmtId="0" fontId="9" fillId="0" borderId="57" xfId="0" applyFont="1" applyBorder="1" applyAlignment="1">
      <alignment horizontal="center" vertical="center"/>
    </xf>
    <xf numFmtId="0" fontId="9" fillId="0" borderId="30" xfId="0" applyFont="1" applyBorder="1" applyAlignment="1">
      <alignment horizontal="center" vertical="center"/>
    </xf>
    <xf numFmtId="0" fontId="9" fillId="0" borderId="38" xfId="0" applyFont="1" applyBorder="1" applyAlignment="1">
      <alignment horizontal="center" vertical="center"/>
    </xf>
    <xf numFmtId="0" fontId="11" fillId="11" borderId="12" xfId="0" applyFont="1" applyFill="1" applyBorder="1" applyAlignment="1">
      <alignment horizontal="center" vertical="center"/>
    </xf>
    <xf numFmtId="0" fontId="11" fillId="11" borderId="15" xfId="0" applyFont="1" applyFill="1" applyBorder="1" applyAlignment="1">
      <alignment horizontal="center" vertical="center"/>
    </xf>
    <xf numFmtId="0" fontId="11" fillId="11" borderId="13" xfId="0" applyFont="1" applyFill="1" applyBorder="1" applyAlignment="1">
      <alignment horizontal="center" vertical="center"/>
    </xf>
    <xf numFmtId="0" fontId="10" fillId="11" borderId="12" xfId="0" applyFont="1" applyFill="1" applyBorder="1" applyAlignment="1">
      <alignment horizontal="center" vertical="center" textRotation="90"/>
    </xf>
    <xf numFmtId="0" fontId="10" fillId="11" borderId="13" xfId="0" applyFont="1" applyFill="1" applyBorder="1" applyAlignment="1">
      <alignment horizontal="center" vertical="center" textRotation="90"/>
    </xf>
    <xf numFmtId="0" fontId="10" fillId="12" borderId="12" xfId="0" applyFont="1" applyFill="1" applyBorder="1" applyAlignment="1">
      <alignment horizontal="center" vertical="center" textRotation="90"/>
    </xf>
    <xf numFmtId="0" fontId="10" fillId="12" borderId="15" xfId="0" applyFont="1" applyFill="1" applyBorder="1" applyAlignment="1">
      <alignment horizontal="center" vertical="center" textRotation="90"/>
    </xf>
    <xf numFmtId="0" fontId="11" fillId="12" borderId="12" xfId="0" applyFont="1" applyFill="1" applyBorder="1" applyAlignment="1">
      <alignment horizontal="center" vertical="center"/>
    </xf>
    <xf numFmtId="0" fontId="11" fillId="12" borderId="15" xfId="0" applyFont="1" applyFill="1" applyBorder="1" applyAlignment="1">
      <alignment horizontal="center" vertical="center"/>
    </xf>
    <xf numFmtId="14" fontId="12" fillId="0" borderId="0" xfId="0" applyNumberFormat="1" applyFont="1" applyAlignment="1">
      <alignment horizontal="left" vertical="center"/>
    </xf>
    <xf numFmtId="0" fontId="10" fillId="12" borderId="13" xfId="0" applyFont="1" applyFill="1" applyBorder="1" applyAlignment="1">
      <alignment horizontal="center" vertical="center" textRotation="90"/>
    </xf>
    <xf numFmtId="0" fontId="12" fillId="0" borderId="0" xfId="0" applyFont="1" applyAlignment="1">
      <alignment horizontal="left" vertical="center"/>
    </xf>
    <xf numFmtId="0" fontId="11" fillId="9" borderId="12" xfId="0" applyFont="1" applyFill="1" applyBorder="1" applyAlignment="1">
      <alignment horizontal="center" vertical="center"/>
    </xf>
    <xf numFmtId="0" fontId="11" fillId="9" borderId="15" xfId="0" applyFont="1" applyFill="1" applyBorder="1" applyAlignment="1">
      <alignment horizontal="center" vertical="center"/>
    </xf>
    <xf numFmtId="0" fontId="11" fillId="9" borderId="13" xfId="0" applyFont="1" applyFill="1" applyBorder="1" applyAlignment="1">
      <alignment horizontal="center" vertical="center"/>
    </xf>
    <xf numFmtId="0" fontId="11" fillId="10" borderId="12" xfId="0" applyFont="1" applyFill="1" applyBorder="1" applyAlignment="1">
      <alignment horizontal="center" vertical="center"/>
    </xf>
    <xf numFmtId="0" fontId="11" fillId="10" borderId="15" xfId="0" applyFont="1" applyFill="1" applyBorder="1" applyAlignment="1">
      <alignment horizontal="center" vertical="center"/>
    </xf>
    <xf numFmtId="0" fontId="11" fillId="10" borderId="13" xfId="0" applyFont="1" applyFill="1" applyBorder="1" applyAlignment="1">
      <alignment horizontal="center" vertical="center"/>
    </xf>
    <xf numFmtId="0" fontId="9" fillId="0" borderId="20" xfId="0" applyFont="1" applyBorder="1" applyAlignment="1">
      <alignment horizontal="center" vertical="center"/>
    </xf>
    <xf numFmtId="0" fontId="10" fillId="9" borderId="1" xfId="0" applyFont="1" applyFill="1" applyBorder="1" applyAlignment="1">
      <alignment horizontal="center" vertical="center" textRotation="90"/>
    </xf>
    <xf numFmtId="0" fontId="10" fillId="10" borderId="12" xfId="0" applyFont="1" applyFill="1" applyBorder="1" applyAlignment="1">
      <alignment horizontal="center" vertical="center" textRotation="90"/>
    </xf>
    <xf numFmtId="0" fontId="10" fillId="10" borderId="13" xfId="0" applyFont="1" applyFill="1" applyBorder="1" applyAlignment="1">
      <alignment horizontal="center" vertical="center" textRotation="90"/>
    </xf>
    <xf numFmtId="0" fontId="18" fillId="8" borderId="1" xfId="0" applyFont="1" applyFill="1" applyBorder="1" applyAlignment="1">
      <alignment horizontal="center" vertical="center" textRotation="90"/>
    </xf>
    <xf numFmtId="0" fontId="9" fillId="0" borderId="29" xfId="0" applyFont="1" applyBorder="1" applyAlignment="1">
      <alignment horizontal="center" vertical="center"/>
    </xf>
    <xf numFmtId="0" fontId="9" fillId="0" borderId="56" xfId="0" applyFont="1" applyBorder="1" applyAlignment="1">
      <alignment horizontal="center" vertical="center"/>
    </xf>
    <xf numFmtId="0" fontId="10" fillId="6" borderId="12" xfId="0" applyFont="1" applyFill="1" applyBorder="1" applyAlignment="1">
      <alignment horizontal="center" vertical="center" textRotation="90"/>
    </xf>
    <xf numFmtId="0" fontId="10" fillId="6" borderId="13" xfId="0" applyFont="1" applyFill="1" applyBorder="1" applyAlignment="1">
      <alignment horizontal="center" vertical="center" textRotation="90"/>
    </xf>
    <xf numFmtId="0" fontId="19" fillId="8" borderId="1" xfId="0" applyFont="1" applyFill="1" applyBorder="1" applyAlignment="1">
      <alignment horizontal="center" vertical="center"/>
    </xf>
    <xf numFmtId="0" fontId="10" fillId="7" borderId="12" xfId="0" applyFont="1" applyFill="1" applyBorder="1" applyAlignment="1">
      <alignment horizontal="center" vertical="center" textRotation="90"/>
    </xf>
    <xf numFmtId="0" fontId="10" fillId="7" borderId="15" xfId="0" applyFont="1" applyFill="1" applyBorder="1" applyAlignment="1">
      <alignment horizontal="center" vertical="center" textRotation="90"/>
    </xf>
    <xf numFmtId="0" fontId="10" fillId="6" borderId="15" xfId="0" applyFont="1" applyFill="1" applyBorder="1" applyAlignment="1">
      <alignment horizontal="center" vertical="center" textRotation="90"/>
    </xf>
    <xf numFmtId="0" fontId="10" fillId="7" borderId="1" xfId="0" applyFont="1" applyFill="1" applyBorder="1" applyAlignment="1">
      <alignment horizontal="center" vertical="center" textRotation="90"/>
    </xf>
    <xf numFmtId="0" fontId="10" fillId="7" borderId="13" xfId="0" applyFont="1" applyFill="1" applyBorder="1" applyAlignment="1">
      <alignment horizontal="center" vertical="center" textRotation="90"/>
    </xf>
    <xf numFmtId="49" fontId="1" fillId="0" borderId="14" xfId="0" applyNumberFormat="1" applyFont="1" applyBorder="1" applyAlignment="1">
      <alignment horizontal="left" vertical="top" wrapText="1" readingOrder="1"/>
    </xf>
  </cellXfs>
  <cellStyles count="1">
    <cellStyle name="Standard" xfId="0" builtinId="0"/>
  </cellStyles>
  <dxfs count="9">
    <dxf>
      <fill>
        <patternFill>
          <bgColor rgb="FFB7D8A0"/>
        </patternFill>
      </fill>
    </dxf>
    <dxf>
      <fill>
        <patternFill>
          <bgColor rgb="FFE2EFD9"/>
        </patternFill>
      </fill>
    </dxf>
    <dxf>
      <fill>
        <patternFill>
          <bgColor rgb="FFFFFFCB"/>
        </patternFill>
      </fill>
    </dxf>
    <dxf>
      <fill>
        <patternFill>
          <bgColor rgb="FFCEE1F2"/>
        </patternFill>
      </fill>
    </dxf>
    <dxf>
      <fill>
        <patternFill>
          <bgColor rgb="FFFF5757"/>
        </patternFill>
      </fill>
    </dxf>
    <dxf>
      <fill>
        <patternFill>
          <bgColor rgb="FFFF9B9B"/>
        </patternFill>
      </fill>
    </dxf>
    <dxf>
      <fill>
        <patternFill>
          <bgColor theme="0" tint="-0.14996795556505021"/>
        </patternFill>
      </fill>
    </dxf>
    <dxf>
      <fill>
        <patternFill>
          <bgColor rgb="FFFADFCC"/>
        </patternFill>
      </fill>
    </dxf>
    <dxf>
      <font>
        <color rgb="FFC00000"/>
      </font>
      <fill>
        <patternFill patternType="none">
          <bgColor auto="1"/>
        </patternFill>
      </fill>
    </dxf>
  </dxfs>
  <tableStyles count="0" defaultTableStyle="TableStyleMedium2" defaultPivotStyle="PivotStyleLight16"/>
  <colors>
    <mruColors>
      <color rgb="FFB2D2EC"/>
      <color rgb="FF9CC2E5"/>
      <color rgb="FF70AD47"/>
      <color rgb="FFC5E0B3"/>
      <color rgb="FFFFFF99"/>
      <color rgb="FFB7D8A0"/>
      <color rgb="FFE2EFD9"/>
      <color rgb="FFFFFFCB"/>
      <color rgb="FFCEE1F2"/>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8</xdr:row>
      <xdr:rowOff>0</xdr:rowOff>
    </xdr:from>
    <xdr:to>
      <xdr:col>6</xdr:col>
      <xdr:colOff>8609</xdr:colOff>
      <xdr:row>20</xdr:row>
      <xdr:rowOff>75800</xdr:rowOff>
    </xdr:to>
    <xdr:pic>
      <xdr:nvPicPr>
        <xdr:cNvPr id="2" name="Grafik 1">
          <a:extLst>
            <a:ext uri="{FF2B5EF4-FFF2-40B4-BE49-F238E27FC236}">
              <a16:creationId xmlns:a16="http://schemas.microsoft.com/office/drawing/2014/main" id="{CD88700C-E1D2-48A3-B5E2-CCB02DF5419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81550" y="2757488"/>
          <a:ext cx="2502252" cy="2485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1971676</xdr:colOff>
      <xdr:row>5</xdr:row>
      <xdr:rowOff>83820</xdr:rowOff>
    </xdr:from>
    <xdr:to>
      <xdr:col>3</xdr:col>
      <xdr:colOff>2848725</xdr:colOff>
      <xdr:row>8</xdr:row>
      <xdr:rowOff>169551</xdr:rowOff>
    </xdr:to>
    <xdr:pic>
      <xdr:nvPicPr>
        <xdr:cNvPr id="4" name="Grafik 3">
          <a:extLst>
            <a:ext uri="{FF2B5EF4-FFF2-40B4-BE49-F238E27FC236}">
              <a16:creationId xmlns:a16="http://schemas.microsoft.com/office/drawing/2014/main" id="{00000000-0008-0000-01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086100" y="1209675"/>
          <a:ext cx="882762" cy="716286"/>
        </a:xfrm>
        <a:prstGeom prst="rect">
          <a:avLst/>
        </a:prstGeom>
        <a:ln w="12700">
          <a:noFill/>
        </a:ln>
      </xdr:spPr>
    </xdr:pic>
    <xdr:clientData/>
  </xdr:twoCellAnchor>
  <xdr:twoCellAnchor editAs="oneCell">
    <xdr:from>
      <xdr:col>3</xdr:col>
      <xdr:colOff>3935495</xdr:colOff>
      <xdr:row>4</xdr:row>
      <xdr:rowOff>0</xdr:rowOff>
    </xdr:from>
    <xdr:to>
      <xdr:col>3</xdr:col>
      <xdr:colOff>5246371</xdr:colOff>
      <xdr:row>11</xdr:row>
      <xdr:rowOff>30023</xdr:rowOff>
    </xdr:to>
    <xdr:pic>
      <xdr:nvPicPr>
        <xdr:cNvPr id="2" name="Grafik 1">
          <a:extLst>
            <a:ext uri="{FF2B5EF4-FFF2-40B4-BE49-F238E27FC236}">
              <a16:creationId xmlns:a16="http://schemas.microsoft.com/office/drawing/2014/main" id="{FCF4857A-9709-4C9C-9F04-B95A8ABA885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54670" y="842963"/>
          <a:ext cx="1308018" cy="1296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28</xdr:row>
      <xdr:rowOff>0</xdr:rowOff>
    </xdr:from>
    <xdr:to>
      <xdr:col>17</xdr:col>
      <xdr:colOff>0</xdr:colOff>
      <xdr:row>29</xdr:row>
      <xdr:rowOff>0</xdr:rowOff>
    </xdr:to>
    <xdr:sp macro="" textlink="">
      <xdr:nvSpPr>
        <xdr:cNvPr id="2" name="Rechteck 1">
          <a:extLst>
            <a:ext uri="{FF2B5EF4-FFF2-40B4-BE49-F238E27FC236}">
              <a16:creationId xmlns:a16="http://schemas.microsoft.com/office/drawing/2014/main" id="{00000000-0008-0000-0200-000002000000}"/>
            </a:ext>
          </a:extLst>
        </xdr:cNvPr>
        <xdr:cNvSpPr>
          <a:spLocks noChangeAspect="1"/>
        </xdr:cNvSpPr>
      </xdr:nvSpPr>
      <xdr:spPr>
        <a:xfrm>
          <a:off x="149679" y="10218964"/>
          <a:ext cx="6102804" cy="428626"/>
        </a:xfrm>
        <a:prstGeom prst="rect">
          <a:avLst/>
        </a:prstGeom>
        <a:gradFill flip="none" rotWithShape="1">
          <a:gsLst>
            <a:gs pos="37000">
              <a:srgbClr val="F4B083"/>
            </a:gs>
            <a:gs pos="38000">
              <a:srgbClr val="FF3232"/>
            </a:gs>
          </a:gsLst>
          <a:lin ang="0" scaled="1"/>
          <a:tileRect/>
        </a:gra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lstStyle/>
        <a:p>
          <a:pPr algn="l"/>
          <a:r>
            <a:rPr lang="de-CH" sz="1400" b="1">
              <a:solidFill>
                <a:sysClr val="windowText" lastClr="000000"/>
              </a:solidFill>
              <a:latin typeface="Arial Narrow" panose="020B0606020202030204" pitchFamily="34" charset="0"/>
            </a:rPr>
            <a:t>                                   Kommunikativ-sprachliche Partizipation</a:t>
          </a:r>
          <a:endParaRPr lang="de-CH" sz="1100" b="1">
            <a:solidFill>
              <a:sysClr val="windowText" lastClr="000000"/>
            </a:solidFill>
            <a:latin typeface="Arial Narrow" panose="020B0606020202030204" pitchFamily="34" charset="0"/>
          </a:endParaRPr>
        </a:p>
      </xdr:txBody>
    </xdr:sp>
    <xdr:clientData/>
  </xdr:twoCellAnchor>
  <xdr:twoCellAnchor>
    <xdr:from>
      <xdr:col>0</xdr:col>
      <xdr:colOff>151967</xdr:colOff>
      <xdr:row>35</xdr:row>
      <xdr:rowOff>9499</xdr:rowOff>
    </xdr:from>
    <xdr:to>
      <xdr:col>51</xdr:col>
      <xdr:colOff>0</xdr:colOff>
      <xdr:row>51</xdr:row>
      <xdr:rowOff>0</xdr:rowOff>
    </xdr:to>
    <xdr:sp macro="" textlink="" fLocksText="0">
      <xdr:nvSpPr>
        <xdr:cNvPr id="3" name="Textfeld 2">
          <a:extLst>
            <a:ext uri="{FF2B5EF4-FFF2-40B4-BE49-F238E27FC236}">
              <a16:creationId xmlns:a16="http://schemas.microsoft.com/office/drawing/2014/main" id="{00000000-0008-0000-0200-000003000000}"/>
            </a:ext>
          </a:extLst>
        </xdr:cNvPr>
        <xdr:cNvSpPr txBox="1">
          <a:spLocks noChangeAspect="1"/>
        </xdr:cNvSpPr>
      </xdr:nvSpPr>
      <xdr:spPr>
        <a:xfrm>
          <a:off x="151967" y="10867999"/>
          <a:ext cx="21114760" cy="2770070"/>
        </a:xfrm>
        <a:prstGeom prst="rect">
          <a:avLst/>
        </a:prstGeom>
        <a:solidFill>
          <a:srgbClr val="FFFFEB"/>
        </a:solidFill>
      </xdr:spPr>
      <xdr:style>
        <a:lnRef idx="0">
          <a:scrgbClr r="0" g="0" b="0"/>
        </a:lnRef>
        <a:fillRef idx="0">
          <a:scrgbClr r="0" g="0" b="0"/>
        </a:fillRef>
        <a:effectRef idx="0">
          <a:scrgbClr r="0" g="0" b="0"/>
        </a:effectRef>
        <a:fontRef idx="minor">
          <a:schemeClr val="tx1"/>
        </a:fontRef>
      </xdr:style>
      <xdr:txBody>
        <a:bodyPr vertOverflow="clip" horzOverflow="clip" wrap="square" lIns="72000" tIns="72000" rIns="72000" bIns="72000" rtlCol="0" anchor="t">
          <a:noAutofit/>
        </a:bodyPr>
        <a:lstStyle/>
        <a:p>
          <a:r>
            <a:rPr lang="de-CH" sz="1100" b="1">
              <a:latin typeface="Arial Narrow" panose="020B0606020202030204" pitchFamily="34" charset="0"/>
            </a:rPr>
            <a:t>Bemerkungen</a:t>
          </a:r>
        </a:p>
        <a:p>
          <a:endParaRPr lang="de-CH" sz="1100" b="0">
            <a:latin typeface="Arial Narrow" panose="020B0606020202030204" pitchFamily="34" charset="0"/>
          </a:endParaRPr>
        </a:p>
        <a:p>
          <a:endParaRPr lang="de-CH" sz="1100" b="0">
            <a:latin typeface="Arial Narrow" panose="020B0606020202030204" pitchFamily="34" charset="0"/>
          </a:endParaRPr>
        </a:p>
      </xdr:txBody>
    </xdr:sp>
    <xdr:clientData fLocksWithSheet="0"/>
  </xdr:twoCellAnchor>
  <xdr:twoCellAnchor editAs="oneCell">
    <xdr:from>
      <xdr:col>1</xdr:col>
      <xdr:colOff>0</xdr:colOff>
      <xdr:row>12</xdr:row>
      <xdr:rowOff>0</xdr:rowOff>
    </xdr:from>
    <xdr:to>
      <xdr:col>4</xdr:col>
      <xdr:colOff>1189</xdr:colOff>
      <xdr:row>18</xdr:row>
      <xdr:rowOff>67170</xdr:rowOff>
    </xdr:to>
    <xdr:pic>
      <xdr:nvPicPr>
        <xdr:cNvPr id="4" name="Grafik 3">
          <a:extLst>
            <a:ext uri="{FF2B5EF4-FFF2-40B4-BE49-F238E27FC236}">
              <a16:creationId xmlns:a16="http://schemas.microsoft.com/office/drawing/2014/main" id="{CC3C175A-5C2A-48B0-AE7D-10AD91D8170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163" y="2171700"/>
          <a:ext cx="1301351" cy="1298753"/>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G21"/>
  <sheetViews>
    <sheetView tabSelected="1" zoomScaleNormal="100" zoomScaleSheetLayoutView="100" workbookViewId="0">
      <selection activeCell="B4" sqref="B4:G4"/>
    </sheetView>
  </sheetViews>
  <sheetFormatPr baseColWidth="10" defaultColWidth="0" defaultRowHeight="14.1" zeroHeight="1" x14ac:dyDescent="0.5"/>
  <cols>
    <col min="1" max="1" width="43.15625" style="1" customWidth="1"/>
    <col min="2" max="7" width="11.41796875" style="1" customWidth="1"/>
    <col min="8" max="16384" width="11.41796875" style="1" hidden="1"/>
  </cols>
  <sheetData>
    <row r="1" spans="1:7" ht="22.2" x14ac:dyDescent="0.5">
      <c r="A1" s="11" t="s">
        <v>37</v>
      </c>
      <c r="B1" s="5"/>
      <c r="C1" s="5"/>
      <c r="D1" s="5"/>
      <c r="E1" s="5"/>
      <c r="F1" s="5"/>
      <c r="G1" s="5"/>
    </row>
    <row r="2" spans="1:7" ht="15" x14ac:dyDescent="0.5">
      <c r="A2" s="12" t="s">
        <v>219</v>
      </c>
      <c r="C2" s="5"/>
      <c r="D2" s="5"/>
      <c r="E2" s="4"/>
      <c r="F2" s="5"/>
      <c r="G2" s="5"/>
    </row>
    <row r="3" spans="1:7" ht="15" x14ac:dyDescent="0.5">
      <c r="A3" s="6"/>
      <c r="B3" s="6"/>
      <c r="C3" s="6"/>
      <c r="D3" s="6"/>
      <c r="E3" s="6"/>
      <c r="F3" s="6"/>
      <c r="G3" s="6"/>
    </row>
    <row r="4" spans="1:7" s="72" customFormat="1" ht="33" customHeight="1" x14ac:dyDescent="0.55000000000000004">
      <c r="A4" s="71" t="s">
        <v>28</v>
      </c>
      <c r="B4" s="164"/>
      <c r="C4" s="164"/>
      <c r="D4" s="164"/>
      <c r="E4" s="164"/>
      <c r="F4" s="164"/>
      <c r="G4" s="164"/>
    </row>
    <row r="5" spans="1:7" s="72" customFormat="1" ht="33" customHeight="1" x14ac:dyDescent="0.55000000000000004">
      <c r="A5" s="71" t="s">
        <v>29</v>
      </c>
      <c r="B5" s="22"/>
      <c r="D5" s="71" t="s">
        <v>48</v>
      </c>
      <c r="E5" s="6" t="str">
        <f>IFERROR(
IF(DATEDIF(B5,B8,"YM")&lt;2,(DATEDIF(B5,B8,"Y")&amp;" Jahre und "&amp;DATEDIF(B5,B8,"YM")&amp;" Monat"),(DATEDIF(B5,B8,"Y")&amp;" Jahre und "&amp;DATEDIF(B5,B8,"YM")&amp;" Monate")),
"Erstelldatum fehlt")</f>
        <v>0 Jahre und 0 Monat</v>
      </c>
      <c r="F5" s="6"/>
      <c r="G5" s="6"/>
    </row>
    <row r="6" spans="1:7" s="72" customFormat="1" ht="33" customHeight="1" x14ac:dyDescent="0.55000000000000004">
      <c r="A6" s="71" t="s">
        <v>38</v>
      </c>
      <c r="B6" s="164"/>
      <c r="C6" s="164"/>
      <c r="D6" s="164"/>
      <c r="E6" s="164"/>
      <c r="F6" s="164"/>
      <c r="G6" s="164"/>
    </row>
    <row r="7" spans="1:7" s="72" customFormat="1" ht="33" customHeight="1" x14ac:dyDescent="0.55000000000000004">
      <c r="A7" s="71" t="s">
        <v>40</v>
      </c>
      <c r="B7" s="164"/>
      <c r="C7" s="164"/>
      <c r="D7" s="164"/>
      <c r="E7" s="164"/>
      <c r="F7" s="164"/>
      <c r="G7" s="164"/>
    </row>
    <row r="8" spans="1:7" ht="33" customHeight="1" x14ac:dyDescent="0.5">
      <c r="A8" s="71" t="s">
        <v>39</v>
      </c>
      <c r="B8" s="22"/>
    </row>
    <row r="9" spans="1:7" ht="33" customHeight="1" x14ac:dyDescent="0.5">
      <c r="A9" s="71" t="s">
        <v>30</v>
      </c>
      <c r="B9" s="23"/>
    </row>
    <row r="10" spans="1:7" x14ac:dyDescent="0.5"/>
    <row r="11" spans="1:7" x14ac:dyDescent="0.5"/>
    <row r="12" spans="1:7" x14ac:dyDescent="0.5"/>
    <row r="13" spans="1:7" x14ac:dyDescent="0.5"/>
    <row r="14" spans="1:7" x14ac:dyDescent="0.5"/>
    <row r="15" spans="1:7" x14ac:dyDescent="0.5"/>
    <row r="16" spans="1:7" x14ac:dyDescent="0.5"/>
    <row r="17" x14ac:dyDescent="0.5"/>
    <row r="18" x14ac:dyDescent="0.5"/>
    <row r="19" x14ac:dyDescent="0.5"/>
    <row r="20" x14ac:dyDescent="0.5"/>
    <row r="21" x14ac:dyDescent="0.5"/>
  </sheetData>
  <sheetProtection algorithmName="SHA-512" hashValue="l1NtCzHKu6cfsb6uvKzHIg0+0JuLpwRST2bl9VIBEYAuMiFYQ/2+FczWcO06VwGZf2N+1RP2cbQuN1i6o+AmAA==" saltValue="a/rIxCD+hXFls4/zQ4YmoA==" spinCount="100000" sheet="1" objects="1" scenarios="1"/>
  <mergeCells count="3">
    <mergeCell ref="B4:G4"/>
    <mergeCell ref="B6:G6"/>
    <mergeCell ref="B7:G7"/>
  </mergeCells>
  <conditionalFormatting sqref="E5">
    <cfRule type="containsText" dxfId="8" priority="2" operator="containsText" text="Erstelldatum fehlt">
      <formula>NOT(ISERROR(SEARCH("Erstelldatum fehlt",E5)))</formula>
    </cfRule>
  </conditionalFormatting>
  <pageMargins left="0.70866141732283472" right="0.70866141732283472" top="0.74803149606299213" bottom="0.74803149606299213" header="0.31496062992125984" footer="0.31496062992125984"/>
  <pageSetup paperSize="9" fitToWidth="0" fitToHeight="0" orientation="landscape" horizontalDpi="300" r:id="rId1"/>
  <headerFooter>
    <oddFooter>&amp;L&amp;"Arial,Standard"&amp;9&amp;F ¦ &amp;A&amp;R&amp;"Arial,Standard"&amp;9 &amp;"Arial,Fett"Vertraulich&amp;"Arial,Standard" 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S273"/>
  <sheetViews>
    <sheetView zoomScaleNormal="100" zoomScaleSheetLayoutView="100" workbookViewId="0">
      <pane ySplit="13" topLeftCell="A14" activePane="bottomLeft" state="frozen"/>
      <selection activeCell="B4" sqref="B4:G4"/>
      <selection pane="bottomLeft" activeCell="C17" sqref="C17"/>
    </sheetView>
  </sheetViews>
  <sheetFormatPr baseColWidth="10" defaultColWidth="0" defaultRowHeight="14.1" zeroHeight="1" x14ac:dyDescent="0.55000000000000004"/>
  <cols>
    <col min="1" max="1" width="3.578125" style="73" customWidth="1"/>
    <col min="2" max="2" width="5.578125" style="73" customWidth="1"/>
    <col min="3" max="3" width="7.578125" style="73" customWidth="1"/>
    <col min="4" max="4" width="72.578125" style="134" customWidth="1"/>
    <col min="5" max="5" width="3.578125" style="134" customWidth="1"/>
    <col min="6" max="6" width="5.578125" style="73" hidden="1" customWidth="1"/>
    <col min="7" max="7" width="10" style="73" hidden="1" customWidth="1"/>
    <col min="8" max="8" width="5.1015625" style="73" hidden="1" customWidth="1"/>
    <col min="9" max="9" width="4.578125" style="73" hidden="1" customWidth="1"/>
    <col min="10" max="10" width="3.578125" style="73" hidden="1" customWidth="1"/>
    <col min="11" max="11" width="14.20703125" style="73" hidden="1" customWidth="1"/>
    <col min="12" max="12" width="9.1015625" style="73" hidden="1" customWidth="1"/>
    <col min="13" max="13" width="2.83984375" style="73" hidden="1" customWidth="1"/>
    <col min="14" max="14" width="3.578125" style="73" hidden="1" customWidth="1"/>
    <col min="15" max="19" width="4.578125" style="73" hidden="1" customWidth="1"/>
    <col min="20" max="16384" width="10.68359375" style="87" hidden="1"/>
  </cols>
  <sheetData>
    <row r="1" spans="1:19" x14ac:dyDescent="0.55000000000000004">
      <c r="D1" s="73"/>
      <c r="E1" s="73"/>
      <c r="F1" s="143"/>
      <c r="G1" s="143" t="s">
        <v>222</v>
      </c>
    </row>
    <row r="2" spans="1:19" ht="21.3" x14ac:dyDescent="0.55000000000000004">
      <c r="B2" s="157" t="s">
        <v>349</v>
      </c>
      <c r="D2" s="73"/>
      <c r="E2" s="73"/>
    </row>
    <row r="3" spans="1:19" ht="15" x14ac:dyDescent="0.55000000000000004">
      <c r="B3" s="12" t="s">
        <v>219</v>
      </c>
      <c r="D3" s="73"/>
      <c r="E3" s="73"/>
      <c r="G3" s="73" t="s">
        <v>56</v>
      </c>
      <c r="H3" s="73" t="s">
        <v>82</v>
      </c>
      <c r="I3" s="73" t="s">
        <v>209</v>
      </c>
      <c r="L3" s="73" t="s">
        <v>56</v>
      </c>
      <c r="M3" s="73" t="s">
        <v>209</v>
      </c>
      <c r="O3" s="143" t="s">
        <v>223</v>
      </c>
      <c r="R3" s="134"/>
      <c r="S3" s="134"/>
    </row>
    <row r="4" spans="1:19" ht="15" x14ac:dyDescent="0.55000000000000004">
      <c r="B4" s="6"/>
      <c r="D4" s="73"/>
      <c r="E4" s="73"/>
      <c r="F4" s="74" t="s">
        <v>77</v>
      </c>
      <c r="G4" s="75">
        <v>14.4</v>
      </c>
      <c r="H4" s="75">
        <v>14.04</v>
      </c>
      <c r="I4" s="73">
        <v>1</v>
      </c>
      <c r="K4" s="73" t="s">
        <v>76</v>
      </c>
      <c r="L4" s="75">
        <v>17.7</v>
      </c>
      <c r="M4" s="73">
        <v>7</v>
      </c>
      <c r="O4" s="145" t="s">
        <v>224</v>
      </c>
      <c r="P4" s="145" t="s">
        <v>225</v>
      </c>
      <c r="Q4" s="145" t="s">
        <v>226</v>
      </c>
      <c r="R4" s="145" t="s">
        <v>227</v>
      </c>
      <c r="S4" s="145" t="s">
        <v>228</v>
      </c>
    </row>
    <row r="5" spans="1:19" x14ac:dyDescent="0.55000000000000004">
      <c r="C5" s="18" t="s">
        <v>28</v>
      </c>
      <c r="D5" s="24" t="str">
        <f>IF(ISBLANK(A_Orientierung!B4),"",A_Orientierung!B4)</f>
        <v/>
      </c>
      <c r="E5" s="73"/>
      <c r="F5" s="74" t="s">
        <v>78</v>
      </c>
      <c r="G5" s="75">
        <v>28.5</v>
      </c>
      <c r="H5" s="75">
        <f>+$G$4*2</f>
        <v>28.8</v>
      </c>
      <c r="I5" s="73">
        <v>2</v>
      </c>
      <c r="K5" s="73" t="s">
        <v>211</v>
      </c>
      <c r="L5" s="73">
        <v>6</v>
      </c>
      <c r="M5" s="73">
        <v>8</v>
      </c>
      <c r="O5" s="144">
        <v>3</v>
      </c>
      <c r="P5" s="144">
        <v>5</v>
      </c>
      <c r="Q5" s="144">
        <v>7</v>
      </c>
      <c r="R5" s="144">
        <v>72</v>
      </c>
      <c r="S5" s="144">
        <v>3</v>
      </c>
    </row>
    <row r="6" spans="1:19" x14ac:dyDescent="0.55000000000000004">
      <c r="C6" s="18" t="s">
        <v>29</v>
      </c>
      <c r="D6" s="76" t="str">
        <f>IF(ISBLANK(A_Orientierung!B5),"",A_Orientierung!B5)</f>
        <v/>
      </c>
      <c r="E6" s="73"/>
      <c r="F6" s="74" t="s">
        <v>79</v>
      </c>
      <c r="G6" s="75">
        <v>42.6</v>
      </c>
      <c r="H6" s="75">
        <f>+$G$4*3</f>
        <v>43.2</v>
      </c>
      <c r="I6" s="73">
        <v>3</v>
      </c>
      <c r="K6" s="73" t="s">
        <v>210</v>
      </c>
      <c r="L6" s="73">
        <v>10</v>
      </c>
      <c r="M6" s="73">
        <v>9</v>
      </c>
    </row>
    <row r="7" spans="1:19" x14ac:dyDescent="0.55000000000000004">
      <c r="C7" s="18" t="s">
        <v>48</v>
      </c>
      <c r="D7" s="24" t="str">
        <f>A_Orientierung!E5</f>
        <v>0 Jahre und 0 Monat</v>
      </c>
      <c r="E7" s="73"/>
      <c r="F7" s="74" t="s">
        <v>80</v>
      </c>
      <c r="G7" s="75">
        <v>56.4</v>
      </c>
      <c r="H7" s="75">
        <f>+$G$4*4</f>
        <v>57.6</v>
      </c>
      <c r="I7" s="73">
        <v>4</v>
      </c>
      <c r="K7" s="143" t="s">
        <v>229</v>
      </c>
      <c r="L7" s="73">
        <v>54</v>
      </c>
      <c r="M7" s="73">
        <v>6</v>
      </c>
    </row>
    <row r="8" spans="1:19" x14ac:dyDescent="0.55000000000000004">
      <c r="C8" s="18" t="s">
        <v>38</v>
      </c>
      <c r="D8" s="24" t="str">
        <f>IF(ISBLANK(A_Orientierung!B6),"",A_Orientierung!B6)</f>
        <v/>
      </c>
      <c r="E8" s="73"/>
      <c r="F8" s="74" t="s">
        <v>81</v>
      </c>
      <c r="G8" s="73">
        <v>70.3</v>
      </c>
      <c r="H8" s="75">
        <f>+$G$4*5</f>
        <v>72</v>
      </c>
      <c r="I8" s="73">
        <v>5</v>
      </c>
    </row>
    <row r="9" spans="1:19" x14ac:dyDescent="0.55000000000000004">
      <c r="C9" s="18" t="s">
        <v>41</v>
      </c>
      <c r="D9" s="24" t="str">
        <f>IF(ISBLANK(A_Orientierung!B7),"",A_Orientierung!B7)</f>
        <v/>
      </c>
      <c r="E9" s="73"/>
    </row>
    <row r="10" spans="1:19" x14ac:dyDescent="0.55000000000000004">
      <c r="C10" s="18" t="s">
        <v>34</v>
      </c>
      <c r="D10" s="76" t="str">
        <f>IF(ISBLANK(A_Orientierung!B8),"",A_Orientierung!B8)</f>
        <v/>
      </c>
      <c r="E10" s="73"/>
    </row>
    <row r="11" spans="1:19" x14ac:dyDescent="0.55000000000000004">
      <c r="C11" s="18" t="s">
        <v>42</v>
      </c>
      <c r="D11" s="24" t="str">
        <f>IF(ISBLANK(A_Orientierung!B9),"",A_Orientierung!B9)</f>
        <v/>
      </c>
      <c r="E11" s="73"/>
    </row>
    <row r="12" spans="1:19" ht="15" x14ac:dyDescent="0.55000000000000004">
      <c r="C12" s="77"/>
      <c r="D12" s="24"/>
      <c r="E12" s="73"/>
      <c r="G12" s="73" t="s">
        <v>208</v>
      </c>
    </row>
    <row r="13" spans="1:19" ht="14.4" customHeight="1" x14ac:dyDescent="0.55000000000000004">
      <c r="A13" s="143"/>
      <c r="B13" s="78" t="s">
        <v>1</v>
      </c>
      <c r="C13" s="78" t="s">
        <v>2</v>
      </c>
      <c r="D13" s="79" t="s">
        <v>4</v>
      </c>
      <c r="E13" s="146"/>
      <c r="F13" s="143"/>
      <c r="G13" s="73" t="s">
        <v>207</v>
      </c>
      <c r="H13" s="73" t="s">
        <v>32</v>
      </c>
      <c r="I13" s="143"/>
      <c r="J13" s="143"/>
      <c r="K13" s="143"/>
    </row>
    <row r="14" spans="1:19" ht="17.7" customHeight="1" x14ac:dyDescent="0.55000000000000004">
      <c r="B14" s="81"/>
      <c r="C14" s="82"/>
      <c r="D14" s="83" t="s">
        <v>231</v>
      </c>
      <c r="E14" s="80"/>
      <c r="G14" s="150">
        <v>7</v>
      </c>
      <c r="H14" s="150">
        <v>1</v>
      </c>
    </row>
    <row r="15" spans="1:19" s="24" customFormat="1" ht="10" customHeight="1" x14ac:dyDescent="0.55000000000000004">
      <c r="A15" s="73"/>
      <c r="B15" s="84"/>
      <c r="C15" s="84"/>
      <c r="D15" s="85"/>
      <c r="E15" s="86"/>
      <c r="F15" s="87"/>
      <c r="G15" s="150">
        <v>9</v>
      </c>
      <c r="H15" s="150">
        <v>2</v>
      </c>
      <c r="I15" s="87"/>
      <c r="J15" s="87"/>
      <c r="K15" s="87"/>
      <c r="L15" s="87"/>
      <c r="M15" s="87"/>
      <c r="N15" s="87"/>
      <c r="O15" s="87"/>
      <c r="P15" s="87"/>
      <c r="Q15" s="87"/>
      <c r="R15" s="87"/>
      <c r="S15" s="87"/>
    </row>
    <row r="16" spans="1:19" ht="14.05" customHeight="1" x14ac:dyDescent="0.55000000000000004">
      <c r="B16" s="81"/>
      <c r="C16" s="82"/>
      <c r="D16" s="88" t="s">
        <v>57</v>
      </c>
      <c r="E16" s="80"/>
      <c r="G16" s="150">
        <v>1</v>
      </c>
      <c r="H16" s="150">
        <v>3</v>
      </c>
    </row>
    <row r="17" spans="2:19" ht="28.8" customHeight="1" x14ac:dyDescent="0.55000000000000004">
      <c r="B17" s="89">
        <v>1</v>
      </c>
      <c r="C17" s="135"/>
      <c r="D17" s="153" t="s">
        <v>234</v>
      </c>
      <c r="E17" s="91"/>
      <c r="G17" s="150">
        <v>2</v>
      </c>
      <c r="H17" s="150">
        <v>4</v>
      </c>
    </row>
    <row r="18" spans="2:19" ht="28.8" customHeight="1" x14ac:dyDescent="0.55000000000000004">
      <c r="B18" s="89">
        <v>2</v>
      </c>
      <c r="C18" s="135"/>
      <c r="D18" s="153" t="s">
        <v>235</v>
      </c>
      <c r="E18" s="91"/>
      <c r="G18" s="150">
        <v>2</v>
      </c>
      <c r="H18" s="150">
        <v>5</v>
      </c>
    </row>
    <row r="19" spans="2:19" ht="28.8" customHeight="1" x14ac:dyDescent="0.55000000000000004">
      <c r="B19" s="89">
        <v>3</v>
      </c>
      <c r="C19" s="135"/>
      <c r="D19" s="154" t="s">
        <v>236</v>
      </c>
      <c r="E19" s="91"/>
      <c r="G19" s="150">
        <v>2</v>
      </c>
      <c r="H19" s="150">
        <v>6</v>
      </c>
    </row>
    <row r="20" spans="2:19" ht="14.05" customHeight="1" x14ac:dyDescent="0.55000000000000004">
      <c r="B20" s="89">
        <v>4</v>
      </c>
      <c r="C20" s="135"/>
      <c r="D20" s="252" t="s">
        <v>350</v>
      </c>
      <c r="E20" s="91"/>
      <c r="G20" s="150">
        <v>1</v>
      </c>
      <c r="H20" s="150">
        <v>7</v>
      </c>
    </row>
    <row r="21" spans="2:19" ht="28.8" customHeight="1" x14ac:dyDescent="0.55000000000000004">
      <c r="B21" s="89">
        <v>5</v>
      </c>
      <c r="C21" s="135"/>
      <c r="D21" s="153" t="s">
        <v>237</v>
      </c>
      <c r="E21" s="91"/>
      <c r="G21" s="150">
        <v>2</v>
      </c>
      <c r="H21" s="150">
        <v>8</v>
      </c>
    </row>
    <row r="22" spans="2:19" ht="28.8" customHeight="1" x14ac:dyDescent="0.55000000000000004">
      <c r="B22" s="89">
        <v>6</v>
      </c>
      <c r="C22" s="135"/>
      <c r="D22" s="154" t="s">
        <v>238</v>
      </c>
      <c r="E22" s="91"/>
      <c r="G22" s="150">
        <v>2</v>
      </c>
      <c r="H22" s="150">
        <v>9</v>
      </c>
    </row>
    <row r="23" spans="2:19" ht="28.8" customHeight="1" x14ac:dyDescent="0.55000000000000004">
      <c r="B23" s="89">
        <v>7</v>
      </c>
      <c r="C23" s="135"/>
      <c r="D23" s="153" t="s">
        <v>239</v>
      </c>
      <c r="E23" s="91"/>
      <c r="G23" s="150">
        <v>2</v>
      </c>
      <c r="H23" s="150">
        <v>10</v>
      </c>
    </row>
    <row r="24" spans="2:19" ht="28.8" customHeight="1" x14ac:dyDescent="0.55000000000000004">
      <c r="B24" s="89">
        <v>8</v>
      </c>
      <c r="C24" s="136"/>
      <c r="D24" s="153" t="s">
        <v>240</v>
      </c>
      <c r="E24" s="91"/>
      <c r="G24" s="150">
        <v>2</v>
      </c>
      <c r="H24" s="150">
        <v>11</v>
      </c>
    </row>
    <row r="25" spans="2:19" ht="10" customHeight="1" x14ac:dyDescent="0.55000000000000004">
      <c r="B25" s="84"/>
      <c r="C25" s="84"/>
      <c r="D25" s="93"/>
      <c r="E25" s="94"/>
      <c r="F25" s="87"/>
      <c r="G25" s="150">
        <v>9</v>
      </c>
      <c r="H25" s="150">
        <v>12</v>
      </c>
      <c r="I25" s="87"/>
      <c r="J25" s="87"/>
      <c r="K25" s="87"/>
      <c r="L25" s="87"/>
      <c r="M25" s="87"/>
      <c r="N25" s="87"/>
      <c r="O25" s="87"/>
      <c r="P25" s="87"/>
      <c r="Q25" s="87"/>
      <c r="R25" s="87"/>
      <c r="S25" s="87"/>
    </row>
    <row r="26" spans="2:19" ht="14.05" customHeight="1" x14ac:dyDescent="0.55000000000000004">
      <c r="B26" s="81"/>
      <c r="C26" s="82"/>
      <c r="D26" s="95" t="s">
        <v>58</v>
      </c>
      <c r="E26" s="94"/>
      <c r="F26" s="87"/>
      <c r="G26" s="150">
        <v>1</v>
      </c>
      <c r="H26" s="150">
        <v>13</v>
      </c>
    </row>
    <row r="27" spans="2:19" ht="14.05" customHeight="1" x14ac:dyDescent="0.55000000000000004">
      <c r="B27" s="81"/>
      <c r="C27" s="82"/>
      <c r="D27" s="96" t="s">
        <v>46</v>
      </c>
      <c r="E27" s="91"/>
      <c r="G27" s="150">
        <v>1</v>
      </c>
      <c r="H27" s="150">
        <v>14</v>
      </c>
    </row>
    <row r="28" spans="2:19" ht="28.8" customHeight="1" x14ac:dyDescent="0.55000000000000004">
      <c r="B28" s="89">
        <v>9</v>
      </c>
      <c r="C28" s="135"/>
      <c r="D28" s="153" t="s">
        <v>241</v>
      </c>
      <c r="E28" s="91"/>
      <c r="G28" s="150">
        <v>2</v>
      </c>
      <c r="H28" s="150">
        <v>15</v>
      </c>
    </row>
    <row r="29" spans="2:19" ht="14.05" customHeight="1" x14ac:dyDescent="0.55000000000000004">
      <c r="B29" s="89">
        <v>10</v>
      </c>
      <c r="C29" s="135"/>
      <c r="D29" s="90" t="s">
        <v>50</v>
      </c>
      <c r="E29" s="91"/>
      <c r="G29" s="150">
        <v>1</v>
      </c>
      <c r="H29" s="150">
        <v>16</v>
      </c>
    </row>
    <row r="30" spans="2:19" ht="28.8" customHeight="1" x14ac:dyDescent="0.55000000000000004">
      <c r="B30" s="89">
        <v>11</v>
      </c>
      <c r="C30" s="135"/>
      <c r="D30" s="154" t="s">
        <v>242</v>
      </c>
      <c r="E30" s="91"/>
      <c r="G30" s="150">
        <v>2</v>
      </c>
      <c r="H30" s="150">
        <v>17</v>
      </c>
    </row>
    <row r="31" spans="2:19" ht="28.8" customHeight="1" x14ac:dyDescent="0.55000000000000004">
      <c r="B31" s="89">
        <v>12</v>
      </c>
      <c r="C31" s="135"/>
      <c r="D31" s="153" t="s">
        <v>243</v>
      </c>
      <c r="E31" s="91"/>
      <c r="G31" s="150">
        <v>2</v>
      </c>
      <c r="H31" s="150">
        <v>18</v>
      </c>
    </row>
    <row r="32" spans="2:19" ht="28.8" customHeight="1" x14ac:dyDescent="0.55000000000000004">
      <c r="B32" s="89">
        <v>13</v>
      </c>
      <c r="C32" s="135"/>
      <c r="D32" s="153" t="s">
        <v>244</v>
      </c>
      <c r="E32" s="91"/>
      <c r="G32" s="150">
        <v>2</v>
      </c>
      <c r="H32" s="150">
        <v>19</v>
      </c>
    </row>
    <row r="33" spans="2:19" ht="14.05" customHeight="1" x14ac:dyDescent="0.55000000000000004">
      <c r="B33" s="89">
        <v>14</v>
      </c>
      <c r="C33" s="135"/>
      <c r="D33" s="148" t="s">
        <v>51</v>
      </c>
      <c r="E33" s="91"/>
      <c r="G33" s="150">
        <v>1</v>
      </c>
      <c r="H33" s="150">
        <v>20</v>
      </c>
    </row>
    <row r="34" spans="2:19" ht="14.05" customHeight="1" x14ac:dyDescent="0.55000000000000004">
      <c r="B34" s="89">
        <v>15</v>
      </c>
      <c r="C34" s="135"/>
      <c r="D34" s="90" t="s">
        <v>52</v>
      </c>
      <c r="E34" s="94"/>
      <c r="F34" s="87"/>
      <c r="G34" s="150">
        <v>1</v>
      </c>
      <c r="H34" s="150">
        <v>21</v>
      </c>
      <c r="I34" s="87"/>
      <c r="J34" s="87"/>
      <c r="K34" s="87"/>
      <c r="L34" s="87"/>
      <c r="M34" s="87"/>
      <c r="N34" s="87"/>
      <c r="O34" s="87"/>
      <c r="P34" s="87"/>
      <c r="Q34" s="87"/>
      <c r="R34" s="87"/>
      <c r="S34" s="87"/>
    </row>
    <row r="35" spans="2:19" ht="28.8" customHeight="1" x14ac:dyDescent="0.55000000000000004">
      <c r="B35" s="89">
        <v>16</v>
      </c>
      <c r="C35" s="135"/>
      <c r="D35" s="153" t="s">
        <v>245</v>
      </c>
      <c r="E35" s="91"/>
      <c r="G35" s="150">
        <v>2</v>
      </c>
      <c r="H35" s="150">
        <v>22</v>
      </c>
    </row>
    <row r="36" spans="2:19" ht="10" customHeight="1" x14ac:dyDescent="0.55000000000000004">
      <c r="B36" s="84"/>
      <c r="C36" s="84"/>
      <c r="D36" s="93"/>
      <c r="E36" s="94"/>
      <c r="F36" s="87"/>
      <c r="G36" s="150">
        <v>9</v>
      </c>
      <c r="H36" s="150">
        <v>23</v>
      </c>
      <c r="I36" s="87"/>
      <c r="J36" s="87"/>
      <c r="K36" s="87"/>
      <c r="L36" s="87"/>
      <c r="M36" s="87"/>
      <c r="N36" s="87"/>
      <c r="O36" s="87"/>
      <c r="P36" s="87"/>
      <c r="Q36" s="87"/>
      <c r="R36" s="87"/>
      <c r="S36" s="87"/>
    </row>
    <row r="37" spans="2:19" ht="14.05" customHeight="1" x14ac:dyDescent="0.55000000000000004">
      <c r="B37" s="81"/>
      <c r="C37" s="82"/>
      <c r="D37" s="97" t="s">
        <v>47</v>
      </c>
      <c r="E37" s="98"/>
      <c r="G37" s="150">
        <v>1</v>
      </c>
      <c r="H37" s="150">
        <v>24</v>
      </c>
    </row>
    <row r="38" spans="2:19" ht="14.05" customHeight="1" x14ac:dyDescent="0.55000000000000004">
      <c r="B38" s="89">
        <v>17</v>
      </c>
      <c r="C38" s="135"/>
      <c r="D38" s="90" t="s">
        <v>53</v>
      </c>
      <c r="E38" s="91"/>
      <c r="G38" s="150">
        <v>1</v>
      </c>
      <c r="H38" s="150">
        <v>25</v>
      </c>
    </row>
    <row r="39" spans="2:19" ht="14.05" customHeight="1" x14ac:dyDescent="0.55000000000000004">
      <c r="B39" s="89">
        <v>18</v>
      </c>
      <c r="C39" s="135"/>
      <c r="D39" s="141" t="s">
        <v>221</v>
      </c>
      <c r="E39" s="91"/>
      <c r="G39" s="150">
        <v>1</v>
      </c>
      <c r="H39" s="150">
        <v>26</v>
      </c>
    </row>
    <row r="40" spans="2:19" ht="14.05" customHeight="1" x14ac:dyDescent="0.55000000000000004">
      <c r="B40" s="89">
        <v>19</v>
      </c>
      <c r="C40" s="135"/>
      <c r="D40" s="148" t="s">
        <v>54</v>
      </c>
      <c r="E40" s="91"/>
      <c r="G40" s="150">
        <v>1</v>
      </c>
      <c r="H40" s="150">
        <v>27</v>
      </c>
    </row>
    <row r="41" spans="2:19" ht="14.05" customHeight="1" x14ac:dyDescent="0.55000000000000004">
      <c r="B41" s="89">
        <v>20</v>
      </c>
      <c r="C41" s="135"/>
      <c r="D41" s="90" t="s">
        <v>55</v>
      </c>
      <c r="E41" s="91"/>
      <c r="G41" s="150">
        <v>1</v>
      </c>
      <c r="H41" s="150">
        <v>28</v>
      </c>
    </row>
    <row r="42" spans="2:19" ht="28.8" customHeight="1" x14ac:dyDescent="0.55000000000000004">
      <c r="B42" s="89">
        <v>21</v>
      </c>
      <c r="C42" s="135"/>
      <c r="D42" s="153" t="s">
        <v>246</v>
      </c>
      <c r="E42" s="91"/>
      <c r="G42" s="150">
        <v>2</v>
      </c>
      <c r="H42" s="150">
        <v>29</v>
      </c>
    </row>
    <row r="43" spans="2:19" ht="28.8" customHeight="1" x14ac:dyDescent="0.55000000000000004">
      <c r="B43" s="89">
        <v>22</v>
      </c>
      <c r="C43" s="135"/>
      <c r="D43" s="154" t="s">
        <v>247</v>
      </c>
      <c r="E43" s="91"/>
      <c r="G43" s="150">
        <v>2</v>
      </c>
      <c r="H43" s="150">
        <v>30</v>
      </c>
    </row>
    <row r="44" spans="2:19" ht="28.8" customHeight="1" x14ac:dyDescent="0.55000000000000004">
      <c r="B44" s="89">
        <v>23</v>
      </c>
      <c r="C44" s="135"/>
      <c r="D44" s="153" t="s">
        <v>248</v>
      </c>
      <c r="E44" s="91"/>
      <c r="G44" s="150">
        <v>2</v>
      </c>
      <c r="H44" s="150">
        <v>31</v>
      </c>
    </row>
    <row r="45" spans="2:19" ht="28.8" customHeight="1" x14ac:dyDescent="0.55000000000000004">
      <c r="B45" s="89">
        <v>24</v>
      </c>
      <c r="C45" s="135"/>
      <c r="D45" s="153" t="s">
        <v>249</v>
      </c>
      <c r="E45" s="91"/>
      <c r="G45" s="150">
        <v>2</v>
      </c>
      <c r="H45" s="150">
        <v>32</v>
      </c>
    </row>
    <row r="46" spans="2:19" ht="10" customHeight="1" x14ac:dyDescent="0.55000000000000004">
      <c r="B46" s="84"/>
      <c r="C46" s="84"/>
      <c r="D46" s="93"/>
      <c r="E46" s="94"/>
      <c r="F46" s="87"/>
      <c r="G46" s="150">
        <v>9</v>
      </c>
      <c r="H46" s="150">
        <v>33</v>
      </c>
      <c r="I46" s="87"/>
      <c r="J46" s="87"/>
      <c r="K46" s="87"/>
      <c r="L46" s="87"/>
      <c r="M46" s="87"/>
      <c r="N46" s="87"/>
      <c r="O46" s="87"/>
      <c r="P46" s="87"/>
      <c r="Q46" s="87"/>
      <c r="R46" s="87"/>
      <c r="S46" s="87"/>
    </row>
    <row r="47" spans="2:19" ht="17.7" customHeight="1" x14ac:dyDescent="0.55000000000000004">
      <c r="B47" s="81"/>
      <c r="C47" s="82"/>
      <c r="D47" s="99" t="s">
        <v>75</v>
      </c>
      <c r="E47" s="91"/>
      <c r="G47" s="150">
        <v>7</v>
      </c>
      <c r="H47" s="150">
        <v>34</v>
      </c>
    </row>
    <row r="48" spans="2:19" ht="10" customHeight="1" x14ac:dyDescent="0.55000000000000004">
      <c r="B48" s="84"/>
      <c r="C48" s="84"/>
      <c r="D48" s="93"/>
      <c r="E48" s="94"/>
      <c r="F48" s="87"/>
      <c r="G48" s="150">
        <v>9</v>
      </c>
      <c r="H48" s="150">
        <v>35</v>
      </c>
      <c r="I48" s="87"/>
      <c r="J48" s="87"/>
      <c r="K48" s="87"/>
      <c r="L48" s="87"/>
      <c r="M48" s="87"/>
      <c r="N48" s="87"/>
      <c r="O48" s="87"/>
      <c r="P48" s="87"/>
      <c r="Q48" s="87"/>
      <c r="R48" s="87"/>
      <c r="S48" s="87"/>
    </row>
    <row r="49" spans="1:19" ht="14.05" customHeight="1" x14ac:dyDescent="0.55000000000000004">
      <c r="B49" s="81"/>
      <c r="C49" s="82"/>
      <c r="D49" s="100" t="s">
        <v>59</v>
      </c>
      <c r="E49" s="91"/>
      <c r="G49" s="150">
        <v>1</v>
      </c>
      <c r="H49" s="150">
        <v>36</v>
      </c>
    </row>
    <row r="50" spans="1:19" ht="14.05" customHeight="1" x14ac:dyDescent="0.55000000000000004">
      <c r="B50" s="81"/>
      <c r="C50" s="82"/>
      <c r="D50" s="101" t="s">
        <v>212</v>
      </c>
      <c r="E50" s="91"/>
      <c r="G50" s="150">
        <v>1</v>
      </c>
      <c r="H50" s="150">
        <v>37</v>
      </c>
    </row>
    <row r="51" spans="1:19" s="80" customFormat="1" ht="14.05" customHeight="1" x14ac:dyDescent="0.55000000000000004">
      <c r="A51" s="73"/>
      <c r="B51" s="102">
        <v>25</v>
      </c>
      <c r="C51" s="135"/>
      <c r="D51" s="90" t="s">
        <v>3</v>
      </c>
      <c r="E51" s="91"/>
      <c r="G51" s="150">
        <v>1</v>
      </c>
      <c r="H51" s="150">
        <v>38</v>
      </c>
    </row>
    <row r="52" spans="1:19" ht="28.8" customHeight="1" x14ac:dyDescent="0.55000000000000004">
      <c r="B52" s="102">
        <v>26</v>
      </c>
      <c r="C52" s="135"/>
      <c r="D52" s="153" t="s">
        <v>250</v>
      </c>
      <c r="E52" s="91"/>
      <c r="G52" s="150">
        <v>2</v>
      </c>
      <c r="H52" s="150">
        <v>39</v>
      </c>
    </row>
    <row r="53" spans="1:19" ht="28.8" customHeight="1" x14ac:dyDescent="0.55000000000000004">
      <c r="B53" s="102">
        <v>27</v>
      </c>
      <c r="C53" s="135"/>
      <c r="D53" s="154" t="s">
        <v>251</v>
      </c>
      <c r="E53" s="91"/>
      <c r="G53" s="150">
        <v>2</v>
      </c>
      <c r="H53" s="150">
        <v>40</v>
      </c>
    </row>
    <row r="54" spans="1:19" ht="43.2" customHeight="1" x14ac:dyDescent="0.55000000000000004">
      <c r="B54" s="102">
        <v>28</v>
      </c>
      <c r="C54" s="135"/>
      <c r="D54" s="153" t="s">
        <v>252</v>
      </c>
      <c r="E54" s="91"/>
      <c r="G54" s="150">
        <v>3</v>
      </c>
      <c r="H54" s="150">
        <v>41</v>
      </c>
    </row>
    <row r="55" spans="1:19" ht="43.2" customHeight="1" x14ac:dyDescent="0.55000000000000004">
      <c r="B55" s="102">
        <v>29</v>
      </c>
      <c r="C55" s="135"/>
      <c r="D55" s="153" t="s">
        <v>253</v>
      </c>
      <c r="E55" s="91"/>
      <c r="G55" s="150">
        <v>3</v>
      </c>
      <c r="H55" s="150">
        <v>42</v>
      </c>
    </row>
    <row r="56" spans="1:19" ht="57.6" customHeight="1" x14ac:dyDescent="0.55000000000000004">
      <c r="B56" s="102">
        <v>30</v>
      </c>
      <c r="C56" s="135"/>
      <c r="D56" s="154" t="s">
        <v>254</v>
      </c>
      <c r="E56" s="91"/>
      <c r="G56" s="150">
        <v>4</v>
      </c>
      <c r="H56" s="150">
        <v>43</v>
      </c>
    </row>
    <row r="57" spans="1:19" ht="28.8" customHeight="1" x14ac:dyDescent="0.55000000000000004">
      <c r="B57" s="102">
        <v>31</v>
      </c>
      <c r="C57" s="135"/>
      <c r="D57" s="153" t="s">
        <v>255</v>
      </c>
      <c r="E57" s="91"/>
      <c r="G57" s="150">
        <v>2</v>
      </c>
      <c r="H57" s="150">
        <v>44</v>
      </c>
    </row>
    <row r="58" spans="1:19" ht="57.6" customHeight="1" x14ac:dyDescent="0.55000000000000004">
      <c r="B58" s="102">
        <v>32</v>
      </c>
      <c r="C58" s="135"/>
      <c r="D58" s="153" t="s">
        <v>256</v>
      </c>
      <c r="E58" s="94"/>
      <c r="F58" s="87"/>
      <c r="G58" s="150">
        <v>4</v>
      </c>
      <c r="H58" s="150">
        <v>45</v>
      </c>
      <c r="I58" s="87"/>
      <c r="J58" s="87"/>
      <c r="K58" s="87"/>
      <c r="L58" s="87"/>
      <c r="M58" s="87"/>
      <c r="N58" s="87"/>
      <c r="O58" s="87"/>
      <c r="P58" s="87"/>
      <c r="Q58" s="87"/>
      <c r="R58" s="87"/>
      <c r="S58" s="87"/>
    </row>
    <row r="59" spans="1:19" ht="10" customHeight="1" x14ac:dyDescent="0.55000000000000004">
      <c r="B59" s="84"/>
      <c r="C59" s="84"/>
      <c r="D59" s="93"/>
      <c r="E59" s="94"/>
      <c r="F59" s="87"/>
      <c r="G59" s="150">
        <v>9</v>
      </c>
      <c r="H59" s="150">
        <v>46</v>
      </c>
      <c r="I59" s="87"/>
      <c r="J59" s="87"/>
      <c r="K59" s="87"/>
      <c r="L59" s="87"/>
      <c r="M59" s="87"/>
      <c r="N59" s="87"/>
      <c r="O59" s="87"/>
      <c r="P59" s="87"/>
      <c r="Q59" s="87"/>
      <c r="R59" s="87"/>
      <c r="S59" s="87"/>
    </row>
    <row r="60" spans="1:19" ht="14.05" customHeight="1" x14ac:dyDescent="0.55000000000000004">
      <c r="B60" s="81"/>
      <c r="C60" s="82"/>
      <c r="D60" s="101" t="s">
        <v>213</v>
      </c>
      <c r="E60" s="91"/>
      <c r="G60" s="150">
        <v>1</v>
      </c>
      <c r="H60" s="150">
        <v>47</v>
      </c>
    </row>
    <row r="61" spans="1:19" ht="28.8" customHeight="1" x14ac:dyDescent="0.55000000000000004">
      <c r="B61" s="102">
        <v>33</v>
      </c>
      <c r="C61" s="135"/>
      <c r="D61" s="153" t="s">
        <v>257</v>
      </c>
      <c r="E61" s="91"/>
      <c r="G61" s="150">
        <v>2</v>
      </c>
      <c r="H61" s="150">
        <v>48</v>
      </c>
    </row>
    <row r="62" spans="1:19" ht="14.05" customHeight="1" x14ac:dyDescent="0.55000000000000004">
      <c r="B62" s="102">
        <v>34</v>
      </c>
      <c r="C62" s="135"/>
      <c r="D62" s="90" t="s">
        <v>60</v>
      </c>
      <c r="E62" s="91"/>
      <c r="G62" s="150">
        <v>1</v>
      </c>
      <c r="H62" s="150">
        <v>49</v>
      </c>
    </row>
    <row r="63" spans="1:19" ht="28.8" customHeight="1" x14ac:dyDescent="0.55000000000000004">
      <c r="B63" s="102">
        <v>35</v>
      </c>
      <c r="C63" s="135"/>
      <c r="D63" s="148" t="s">
        <v>61</v>
      </c>
      <c r="E63" s="91"/>
      <c r="G63" s="150">
        <v>2</v>
      </c>
      <c r="H63" s="150">
        <v>50</v>
      </c>
    </row>
    <row r="64" spans="1:19" ht="28.8" customHeight="1" x14ac:dyDescent="0.55000000000000004">
      <c r="B64" s="102">
        <v>36</v>
      </c>
      <c r="C64" s="135"/>
      <c r="D64" s="153" t="s">
        <v>258</v>
      </c>
      <c r="E64" s="91"/>
      <c r="G64" s="150">
        <v>2</v>
      </c>
      <c r="H64" s="150">
        <v>51</v>
      </c>
    </row>
    <row r="65" spans="2:19" ht="28.8" customHeight="1" x14ac:dyDescent="0.55000000000000004">
      <c r="B65" s="102">
        <v>37</v>
      </c>
      <c r="C65" s="135"/>
      <c r="D65" s="153" t="s">
        <v>259</v>
      </c>
      <c r="E65" s="91"/>
      <c r="G65" s="150">
        <v>2</v>
      </c>
      <c r="H65" s="150">
        <v>52</v>
      </c>
    </row>
    <row r="66" spans="2:19" ht="43.2" customHeight="1" x14ac:dyDescent="0.55000000000000004">
      <c r="B66" s="102">
        <v>38</v>
      </c>
      <c r="C66" s="135"/>
      <c r="D66" s="148" t="s">
        <v>62</v>
      </c>
      <c r="E66" s="91"/>
      <c r="G66" s="150">
        <v>3</v>
      </c>
      <c r="H66" s="150">
        <v>53</v>
      </c>
    </row>
    <row r="67" spans="2:19" ht="28.8" customHeight="1" x14ac:dyDescent="0.55000000000000004">
      <c r="B67" s="102">
        <v>39</v>
      </c>
      <c r="C67" s="135"/>
      <c r="D67" s="90" t="s">
        <v>63</v>
      </c>
      <c r="E67" s="91"/>
      <c r="G67" s="150">
        <v>2</v>
      </c>
      <c r="H67" s="150">
        <v>54</v>
      </c>
    </row>
    <row r="68" spans="2:19" ht="28.8" customHeight="1" x14ac:dyDescent="0.55000000000000004">
      <c r="B68" s="102">
        <v>40</v>
      </c>
      <c r="C68" s="135"/>
      <c r="D68" s="153" t="s">
        <v>260</v>
      </c>
      <c r="E68" s="91"/>
      <c r="G68" s="150">
        <v>2</v>
      </c>
      <c r="H68" s="150">
        <v>55</v>
      </c>
    </row>
    <row r="69" spans="2:19" ht="10" customHeight="1" x14ac:dyDescent="0.55000000000000004">
      <c r="B69" s="84"/>
      <c r="C69" s="84"/>
      <c r="D69" s="93"/>
      <c r="E69" s="94"/>
      <c r="F69" s="87"/>
      <c r="G69" s="150">
        <v>9</v>
      </c>
      <c r="H69" s="150">
        <v>56</v>
      </c>
      <c r="I69" s="87"/>
      <c r="J69" s="87"/>
      <c r="K69" s="87"/>
      <c r="L69" s="87"/>
      <c r="M69" s="87"/>
      <c r="N69" s="87"/>
      <c r="O69" s="87"/>
      <c r="P69" s="87"/>
      <c r="Q69" s="87"/>
      <c r="R69" s="87"/>
      <c r="S69" s="87"/>
    </row>
    <row r="70" spans="2:19" ht="14.05" customHeight="1" x14ac:dyDescent="0.55000000000000004">
      <c r="B70" s="81"/>
      <c r="C70" s="82"/>
      <c r="D70" s="100" t="s">
        <v>64</v>
      </c>
      <c r="E70" s="103"/>
      <c r="G70" s="150">
        <v>1</v>
      </c>
      <c r="H70" s="150">
        <v>57</v>
      </c>
    </row>
    <row r="71" spans="2:19" ht="14.05" customHeight="1" x14ac:dyDescent="0.55000000000000004">
      <c r="B71" s="81"/>
      <c r="C71" s="82"/>
      <c r="D71" s="101" t="s">
        <v>214</v>
      </c>
      <c r="E71" s="103"/>
      <c r="F71" s="87"/>
      <c r="G71" s="150">
        <v>1</v>
      </c>
      <c r="H71" s="150">
        <v>58</v>
      </c>
      <c r="I71" s="87"/>
      <c r="J71" s="87"/>
      <c r="K71" s="87"/>
      <c r="L71" s="87"/>
      <c r="M71" s="87"/>
      <c r="N71" s="87"/>
      <c r="O71" s="87"/>
      <c r="P71" s="87"/>
      <c r="Q71" s="87"/>
      <c r="R71" s="87"/>
      <c r="S71" s="87"/>
    </row>
    <row r="72" spans="2:19" ht="28.8" customHeight="1" x14ac:dyDescent="0.55000000000000004">
      <c r="B72" s="102">
        <v>41</v>
      </c>
      <c r="C72" s="135"/>
      <c r="D72" s="155" t="s">
        <v>261</v>
      </c>
      <c r="E72" s="91"/>
      <c r="G72" s="150">
        <v>2</v>
      </c>
      <c r="H72" s="150">
        <v>59</v>
      </c>
    </row>
    <row r="73" spans="2:19" ht="14.05" customHeight="1" x14ac:dyDescent="0.55000000000000004">
      <c r="B73" s="102">
        <v>42</v>
      </c>
      <c r="C73" s="135"/>
      <c r="D73" s="104" t="s">
        <v>65</v>
      </c>
      <c r="E73" s="91"/>
      <c r="G73" s="150">
        <v>1</v>
      </c>
      <c r="H73" s="150">
        <v>60</v>
      </c>
    </row>
    <row r="74" spans="2:19" ht="28.8" customHeight="1" x14ac:dyDescent="0.55000000000000004">
      <c r="B74" s="102">
        <v>43</v>
      </c>
      <c r="C74" s="135"/>
      <c r="D74" s="154" t="s">
        <v>262</v>
      </c>
      <c r="E74" s="91"/>
      <c r="G74" s="150">
        <v>2</v>
      </c>
      <c r="H74" s="150">
        <v>61</v>
      </c>
    </row>
    <row r="75" spans="2:19" ht="14.05" customHeight="1" x14ac:dyDescent="0.55000000000000004">
      <c r="B75" s="102">
        <v>44</v>
      </c>
      <c r="C75" s="135"/>
      <c r="D75" s="90" t="s">
        <v>66</v>
      </c>
      <c r="E75" s="91"/>
      <c r="G75" s="150">
        <v>1</v>
      </c>
      <c r="H75" s="150">
        <v>62</v>
      </c>
    </row>
    <row r="76" spans="2:19" ht="28.8" customHeight="1" x14ac:dyDescent="0.55000000000000004">
      <c r="B76" s="102">
        <v>45</v>
      </c>
      <c r="C76" s="135"/>
      <c r="D76" s="153" t="s">
        <v>263</v>
      </c>
      <c r="E76" s="91"/>
      <c r="G76" s="150">
        <v>2</v>
      </c>
      <c r="H76" s="150">
        <v>63</v>
      </c>
    </row>
    <row r="77" spans="2:19" ht="28.8" customHeight="1" x14ac:dyDescent="0.55000000000000004">
      <c r="B77" s="102">
        <v>46</v>
      </c>
      <c r="C77" s="135"/>
      <c r="D77" s="154" t="s">
        <v>264</v>
      </c>
      <c r="E77" s="91"/>
      <c r="G77" s="150">
        <v>2</v>
      </c>
      <c r="H77" s="150">
        <v>64</v>
      </c>
    </row>
    <row r="78" spans="2:19" ht="28.8" customHeight="1" x14ac:dyDescent="0.55000000000000004">
      <c r="B78" s="102">
        <v>47</v>
      </c>
      <c r="C78" s="135"/>
      <c r="D78" s="155" t="s">
        <v>265</v>
      </c>
      <c r="E78" s="94"/>
      <c r="F78" s="87"/>
      <c r="G78" s="150">
        <v>2</v>
      </c>
      <c r="H78" s="150">
        <v>65</v>
      </c>
      <c r="I78" s="87"/>
      <c r="J78" s="87"/>
      <c r="K78" s="87"/>
      <c r="L78" s="87"/>
      <c r="M78" s="87"/>
      <c r="N78" s="87"/>
      <c r="O78" s="87"/>
      <c r="P78" s="87"/>
      <c r="Q78" s="87"/>
      <c r="R78" s="87"/>
      <c r="S78" s="87"/>
    </row>
    <row r="79" spans="2:19" ht="28.8" customHeight="1" x14ac:dyDescent="0.55000000000000004">
      <c r="B79" s="102">
        <v>48</v>
      </c>
      <c r="C79" s="135"/>
      <c r="D79" s="155" t="s">
        <v>266</v>
      </c>
      <c r="E79" s="91"/>
      <c r="G79" s="150">
        <v>2</v>
      </c>
      <c r="H79" s="150">
        <v>66</v>
      </c>
    </row>
    <row r="80" spans="2:19" ht="10" customHeight="1" x14ac:dyDescent="0.55000000000000004">
      <c r="B80" s="84"/>
      <c r="C80" s="84"/>
      <c r="D80" s="93"/>
      <c r="E80" s="94"/>
      <c r="F80" s="87"/>
      <c r="G80" s="150">
        <v>9</v>
      </c>
      <c r="H80" s="150">
        <v>67</v>
      </c>
      <c r="I80" s="87"/>
      <c r="J80" s="87"/>
      <c r="K80" s="87"/>
      <c r="L80" s="87"/>
      <c r="M80" s="87"/>
      <c r="N80" s="87"/>
      <c r="O80" s="87"/>
      <c r="P80" s="87"/>
      <c r="Q80" s="87"/>
      <c r="R80" s="87"/>
      <c r="S80" s="87"/>
    </row>
    <row r="81" spans="2:19" ht="14.05" customHeight="1" x14ac:dyDescent="0.55000000000000004">
      <c r="B81" s="81"/>
      <c r="C81" s="82"/>
      <c r="D81" s="101" t="s">
        <v>215</v>
      </c>
      <c r="E81" s="91"/>
      <c r="G81" s="150">
        <v>1</v>
      </c>
      <c r="H81" s="150">
        <v>68</v>
      </c>
    </row>
    <row r="82" spans="2:19" ht="28.8" customHeight="1" x14ac:dyDescent="0.55000000000000004">
      <c r="B82" s="102">
        <v>49</v>
      </c>
      <c r="C82" s="135"/>
      <c r="D82" s="155" t="s">
        <v>267</v>
      </c>
      <c r="E82" s="91"/>
      <c r="G82" s="150">
        <v>2</v>
      </c>
      <c r="H82" s="150">
        <v>69</v>
      </c>
    </row>
    <row r="83" spans="2:19" ht="14.05" customHeight="1" x14ac:dyDescent="0.55000000000000004">
      <c r="B83" s="102">
        <v>50</v>
      </c>
      <c r="C83" s="135"/>
      <c r="D83" s="149" t="s">
        <v>67</v>
      </c>
      <c r="E83" s="91"/>
      <c r="G83" s="150">
        <v>1</v>
      </c>
      <c r="H83" s="150">
        <v>70</v>
      </c>
    </row>
    <row r="84" spans="2:19" ht="28.8" customHeight="1" x14ac:dyDescent="0.55000000000000004">
      <c r="B84" s="102">
        <v>51</v>
      </c>
      <c r="C84" s="135"/>
      <c r="D84" s="155" t="s">
        <v>268</v>
      </c>
      <c r="E84" s="91"/>
      <c r="G84" s="150">
        <v>2</v>
      </c>
      <c r="H84" s="150">
        <v>71</v>
      </c>
    </row>
    <row r="85" spans="2:19" ht="28.8" customHeight="1" x14ac:dyDescent="0.55000000000000004">
      <c r="B85" s="102">
        <v>52</v>
      </c>
      <c r="C85" s="135"/>
      <c r="D85" s="155" t="s">
        <v>269</v>
      </c>
      <c r="E85" s="91"/>
      <c r="G85" s="150">
        <v>2</v>
      </c>
      <c r="H85" s="150">
        <v>72</v>
      </c>
    </row>
    <row r="86" spans="2:19" ht="28.8" customHeight="1" x14ac:dyDescent="0.55000000000000004">
      <c r="B86" s="102">
        <v>53</v>
      </c>
      <c r="C86" s="135"/>
      <c r="D86" s="149" t="s">
        <v>68</v>
      </c>
      <c r="E86" s="94"/>
      <c r="F86" s="87"/>
      <c r="G86" s="150">
        <v>2</v>
      </c>
      <c r="H86" s="150">
        <v>73</v>
      </c>
      <c r="I86" s="87"/>
      <c r="J86" s="87"/>
      <c r="K86" s="87"/>
      <c r="L86" s="87"/>
      <c r="M86" s="87"/>
      <c r="N86" s="87"/>
      <c r="O86" s="87"/>
      <c r="P86" s="87"/>
      <c r="Q86" s="87"/>
      <c r="R86" s="87"/>
      <c r="S86" s="87"/>
    </row>
    <row r="87" spans="2:19" ht="28.8" customHeight="1" x14ac:dyDescent="0.55000000000000004">
      <c r="B87" s="102">
        <v>54</v>
      </c>
      <c r="C87" s="135"/>
      <c r="D87" s="104" t="s">
        <v>69</v>
      </c>
      <c r="E87" s="91"/>
      <c r="G87" s="150">
        <v>2</v>
      </c>
      <c r="H87" s="150">
        <v>74</v>
      </c>
    </row>
    <row r="88" spans="2:19" ht="10" customHeight="1" x14ac:dyDescent="0.55000000000000004">
      <c r="B88" s="84"/>
      <c r="C88" s="84"/>
      <c r="D88" s="93"/>
      <c r="E88" s="94"/>
      <c r="F88" s="87"/>
      <c r="G88" s="150">
        <v>9</v>
      </c>
      <c r="H88" s="150">
        <v>75</v>
      </c>
      <c r="I88" s="87"/>
      <c r="J88" s="87"/>
      <c r="K88" s="87"/>
      <c r="L88" s="87"/>
      <c r="M88" s="87"/>
      <c r="N88" s="87"/>
      <c r="O88" s="87"/>
      <c r="P88" s="87"/>
      <c r="Q88" s="87"/>
      <c r="R88" s="87"/>
      <c r="S88" s="87"/>
    </row>
    <row r="89" spans="2:19" ht="14.05" customHeight="1" x14ac:dyDescent="0.55000000000000004">
      <c r="B89" s="81"/>
      <c r="C89" s="82"/>
      <c r="D89" s="100" t="s">
        <v>70</v>
      </c>
      <c r="E89" s="91"/>
      <c r="G89" s="150">
        <v>1</v>
      </c>
      <c r="H89" s="150">
        <v>76</v>
      </c>
    </row>
    <row r="90" spans="2:19" ht="14.05" customHeight="1" x14ac:dyDescent="0.55000000000000004">
      <c r="B90" s="81"/>
      <c r="C90" s="82"/>
      <c r="D90" s="101" t="s">
        <v>216</v>
      </c>
      <c r="E90" s="105"/>
      <c r="G90" s="150">
        <v>1</v>
      </c>
      <c r="H90" s="150">
        <v>77</v>
      </c>
    </row>
    <row r="91" spans="2:19" ht="28.8" customHeight="1" x14ac:dyDescent="0.55000000000000004">
      <c r="B91" s="102">
        <v>55</v>
      </c>
      <c r="C91" s="135"/>
      <c r="D91" s="155" t="s">
        <v>270</v>
      </c>
      <c r="E91" s="91"/>
      <c r="G91" s="150">
        <v>2</v>
      </c>
      <c r="H91" s="150">
        <v>78</v>
      </c>
    </row>
    <row r="92" spans="2:19" ht="28.8" customHeight="1" x14ac:dyDescent="0.55000000000000004">
      <c r="B92" s="102">
        <v>56</v>
      </c>
      <c r="C92" s="135"/>
      <c r="D92" s="156" t="s">
        <v>271</v>
      </c>
      <c r="E92" s="91"/>
      <c r="G92" s="150">
        <v>2</v>
      </c>
      <c r="H92" s="150">
        <v>79</v>
      </c>
    </row>
    <row r="93" spans="2:19" ht="28.8" customHeight="1" x14ac:dyDescent="0.55000000000000004">
      <c r="B93" s="102">
        <v>57</v>
      </c>
      <c r="C93" s="135"/>
      <c r="D93" s="155" t="s">
        <v>272</v>
      </c>
      <c r="E93" s="91"/>
      <c r="G93" s="150">
        <v>2</v>
      </c>
      <c r="H93" s="150">
        <v>80</v>
      </c>
    </row>
    <row r="94" spans="2:19" ht="28.8" customHeight="1" x14ac:dyDescent="0.55000000000000004">
      <c r="B94" s="102">
        <v>58</v>
      </c>
      <c r="C94" s="135"/>
      <c r="D94" s="155" t="s">
        <v>273</v>
      </c>
      <c r="E94" s="94"/>
      <c r="F94" s="87"/>
      <c r="G94" s="150">
        <v>2</v>
      </c>
      <c r="H94" s="150">
        <v>81</v>
      </c>
      <c r="I94" s="87"/>
      <c r="J94" s="87"/>
      <c r="K94" s="87"/>
      <c r="L94" s="87"/>
      <c r="M94" s="87"/>
      <c r="N94" s="87"/>
      <c r="O94" s="87"/>
      <c r="P94" s="87"/>
      <c r="Q94" s="87"/>
      <c r="R94" s="87"/>
      <c r="S94" s="87"/>
    </row>
    <row r="95" spans="2:19" ht="10" customHeight="1" x14ac:dyDescent="0.55000000000000004">
      <c r="B95" s="84"/>
      <c r="C95" s="84"/>
      <c r="D95" s="93"/>
      <c r="E95" s="94"/>
      <c r="F95" s="87"/>
      <c r="G95" s="150">
        <v>9</v>
      </c>
      <c r="H95" s="150">
        <v>82</v>
      </c>
      <c r="I95" s="87"/>
      <c r="J95" s="87"/>
      <c r="K95" s="87"/>
      <c r="L95" s="87"/>
      <c r="M95" s="87"/>
      <c r="N95" s="87"/>
      <c r="O95" s="87"/>
      <c r="P95" s="87"/>
      <c r="Q95" s="87"/>
      <c r="R95" s="87"/>
      <c r="S95" s="87"/>
    </row>
    <row r="96" spans="2:19" ht="14.05" customHeight="1" x14ac:dyDescent="0.55000000000000004">
      <c r="B96" s="81"/>
      <c r="C96" s="82"/>
      <c r="D96" s="101" t="s">
        <v>217</v>
      </c>
      <c r="E96" s="91"/>
      <c r="G96" s="150">
        <v>1</v>
      </c>
      <c r="H96" s="150">
        <v>83</v>
      </c>
    </row>
    <row r="97" spans="2:19" ht="28.8" customHeight="1" x14ac:dyDescent="0.55000000000000004">
      <c r="B97" s="102">
        <v>59</v>
      </c>
      <c r="C97" s="135"/>
      <c r="D97" s="155" t="s">
        <v>274</v>
      </c>
      <c r="E97" s="91"/>
      <c r="G97" s="150">
        <v>2</v>
      </c>
      <c r="H97" s="150">
        <v>84</v>
      </c>
    </row>
    <row r="98" spans="2:19" ht="28.8" customHeight="1" x14ac:dyDescent="0.55000000000000004">
      <c r="B98" s="102">
        <v>60</v>
      </c>
      <c r="C98" s="135"/>
      <c r="D98" s="104" t="s">
        <v>71</v>
      </c>
      <c r="E98" s="91"/>
      <c r="G98" s="150">
        <v>2</v>
      </c>
      <c r="H98" s="150">
        <v>85</v>
      </c>
    </row>
    <row r="99" spans="2:19" ht="14.05" customHeight="1" x14ac:dyDescent="0.55000000000000004">
      <c r="B99" s="102">
        <v>61</v>
      </c>
      <c r="C99" s="135"/>
      <c r="D99" s="149" t="s">
        <v>72</v>
      </c>
      <c r="E99" s="91"/>
      <c r="G99" s="150">
        <v>1</v>
      </c>
      <c r="H99" s="150">
        <v>86</v>
      </c>
    </row>
    <row r="100" spans="2:19" ht="28.8" customHeight="1" x14ac:dyDescent="0.55000000000000004">
      <c r="B100" s="102">
        <v>62</v>
      </c>
      <c r="C100" s="135"/>
      <c r="D100" s="104" t="s">
        <v>73</v>
      </c>
      <c r="E100" s="91"/>
      <c r="G100" s="150">
        <v>2</v>
      </c>
      <c r="H100" s="150">
        <v>87</v>
      </c>
    </row>
    <row r="101" spans="2:19" ht="14.05" customHeight="1" x14ac:dyDescent="0.55000000000000004">
      <c r="B101" s="102">
        <v>63</v>
      </c>
      <c r="C101" s="136"/>
      <c r="D101" s="104" t="s">
        <v>74</v>
      </c>
      <c r="E101" s="91"/>
      <c r="G101" s="150">
        <v>1</v>
      </c>
      <c r="H101" s="150">
        <v>88</v>
      </c>
    </row>
    <row r="102" spans="2:19" ht="10" customHeight="1" x14ac:dyDescent="0.55000000000000004">
      <c r="B102" s="84"/>
      <c r="C102" s="84"/>
      <c r="D102" s="93"/>
      <c r="E102" s="94"/>
      <c r="F102" s="87"/>
      <c r="G102" s="150">
        <v>9</v>
      </c>
      <c r="H102" s="150">
        <v>89</v>
      </c>
      <c r="I102" s="87"/>
      <c r="J102" s="87"/>
      <c r="K102" s="87"/>
      <c r="L102" s="87"/>
      <c r="M102" s="87"/>
      <c r="N102" s="87"/>
      <c r="O102" s="87"/>
      <c r="P102" s="87"/>
      <c r="Q102" s="87"/>
      <c r="R102" s="87"/>
      <c r="S102" s="87"/>
    </row>
    <row r="103" spans="2:19" ht="17.7" customHeight="1" x14ac:dyDescent="0.55000000000000004">
      <c r="B103" s="106"/>
      <c r="C103" s="158"/>
      <c r="D103" s="107" t="s">
        <v>8</v>
      </c>
      <c r="E103" s="91"/>
      <c r="G103" s="150">
        <v>7</v>
      </c>
      <c r="H103" s="150">
        <v>90</v>
      </c>
    </row>
    <row r="104" spans="2:19" ht="10" customHeight="1" x14ac:dyDescent="0.55000000000000004">
      <c r="B104" s="84"/>
      <c r="C104" s="84"/>
      <c r="D104" s="93"/>
      <c r="E104" s="94"/>
      <c r="F104" s="87"/>
      <c r="G104" s="150">
        <v>9</v>
      </c>
      <c r="H104" s="150">
        <v>91</v>
      </c>
      <c r="I104" s="87"/>
      <c r="J104" s="87"/>
      <c r="K104" s="87"/>
      <c r="L104" s="87"/>
      <c r="M104" s="87"/>
      <c r="N104" s="87"/>
      <c r="O104" s="87"/>
      <c r="P104" s="87"/>
      <c r="Q104" s="87"/>
      <c r="R104" s="87"/>
      <c r="S104" s="87"/>
    </row>
    <row r="105" spans="2:19" ht="14.05" customHeight="1" x14ac:dyDescent="0.55000000000000004">
      <c r="B105" s="81"/>
      <c r="C105" s="82"/>
      <c r="D105" s="108" t="s">
        <v>98</v>
      </c>
      <c r="E105" s="91"/>
      <c r="G105" s="150">
        <v>1</v>
      </c>
      <c r="H105" s="150">
        <v>92</v>
      </c>
    </row>
    <row r="106" spans="2:19" ht="54" customHeight="1" x14ac:dyDescent="0.55000000000000004">
      <c r="B106" s="109">
        <v>64</v>
      </c>
      <c r="C106" s="135"/>
      <c r="D106" s="90" t="s">
        <v>86</v>
      </c>
      <c r="E106" s="91"/>
      <c r="G106" s="150">
        <v>6</v>
      </c>
      <c r="H106" s="150">
        <v>93</v>
      </c>
    </row>
    <row r="107" spans="2:19" ht="28.8" customHeight="1" x14ac:dyDescent="0.55000000000000004">
      <c r="B107" s="109">
        <v>65</v>
      </c>
      <c r="C107" s="135"/>
      <c r="D107" s="154" t="s">
        <v>275</v>
      </c>
      <c r="E107" s="91"/>
      <c r="G107" s="150">
        <v>2</v>
      </c>
      <c r="H107" s="150">
        <v>94</v>
      </c>
    </row>
    <row r="108" spans="2:19" ht="28.8" customHeight="1" x14ac:dyDescent="0.55000000000000004">
      <c r="B108" s="109">
        <v>66</v>
      </c>
      <c r="C108" s="135"/>
      <c r="D108" s="153" t="s">
        <v>276</v>
      </c>
      <c r="E108" s="91"/>
      <c r="G108" s="150">
        <v>2</v>
      </c>
      <c r="H108" s="150">
        <v>95</v>
      </c>
    </row>
    <row r="109" spans="2:19" ht="28.8" customHeight="1" x14ac:dyDescent="0.55000000000000004">
      <c r="B109" s="109">
        <v>67</v>
      </c>
      <c r="C109" s="135"/>
      <c r="D109" s="153" t="s">
        <v>277</v>
      </c>
      <c r="E109" s="91"/>
      <c r="G109" s="150">
        <v>2</v>
      </c>
      <c r="H109" s="150">
        <v>96</v>
      </c>
    </row>
    <row r="110" spans="2:19" ht="10" customHeight="1" x14ac:dyDescent="0.55000000000000004">
      <c r="B110" s="84"/>
      <c r="C110" s="84"/>
      <c r="D110" s="93"/>
      <c r="E110" s="94"/>
      <c r="F110" s="87"/>
      <c r="G110" s="150">
        <v>9</v>
      </c>
      <c r="H110" s="150">
        <v>97</v>
      </c>
      <c r="I110" s="87"/>
      <c r="J110" s="87"/>
      <c r="K110" s="87"/>
      <c r="L110" s="87"/>
      <c r="M110" s="87"/>
      <c r="N110" s="87"/>
      <c r="O110" s="87"/>
      <c r="P110" s="87"/>
      <c r="Q110" s="87"/>
      <c r="R110" s="87"/>
      <c r="S110" s="87"/>
    </row>
    <row r="111" spans="2:19" ht="14.05" customHeight="1" x14ac:dyDescent="0.55000000000000004">
      <c r="B111" s="81"/>
      <c r="C111" s="82"/>
      <c r="D111" s="108" t="s">
        <v>99</v>
      </c>
      <c r="E111" s="91"/>
      <c r="G111" s="150">
        <v>1</v>
      </c>
      <c r="H111" s="150">
        <v>98</v>
      </c>
    </row>
    <row r="112" spans="2:19" ht="28.8" customHeight="1" x14ac:dyDescent="0.55000000000000004">
      <c r="B112" s="109">
        <v>68</v>
      </c>
      <c r="C112" s="135"/>
      <c r="D112" s="153" t="s">
        <v>278</v>
      </c>
      <c r="E112" s="91"/>
      <c r="G112" s="150">
        <v>2</v>
      </c>
      <c r="H112" s="150">
        <v>99</v>
      </c>
    </row>
    <row r="113" spans="2:19" ht="28.8" customHeight="1" x14ac:dyDescent="0.55000000000000004">
      <c r="B113" s="109">
        <v>69</v>
      </c>
      <c r="C113" s="135"/>
      <c r="D113" s="154" t="s">
        <v>279</v>
      </c>
      <c r="E113" s="91"/>
      <c r="G113" s="150">
        <v>2</v>
      </c>
      <c r="H113" s="150">
        <v>100</v>
      </c>
    </row>
    <row r="114" spans="2:19" ht="28.8" customHeight="1" x14ac:dyDescent="0.55000000000000004">
      <c r="B114" s="109">
        <v>70</v>
      </c>
      <c r="C114" s="135"/>
      <c r="D114" s="90" t="s">
        <v>83</v>
      </c>
      <c r="E114" s="91"/>
      <c r="G114" s="150">
        <v>2</v>
      </c>
      <c r="H114" s="150">
        <v>101</v>
      </c>
    </row>
    <row r="115" spans="2:19" ht="28.8" customHeight="1" x14ac:dyDescent="0.55000000000000004">
      <c r="B115" s="109">
        <v>71</v>
      </c>
      <c r="C115" s="135"/>
      <c r="D115" s="153" t="s">
        <v>280</v>
      </c>
      <c r="E115" s="91"/>
      <c r="G115" s="150">
        <v>2</v>
      </c>
      <c r="H115" s="150">
        <v>102</v>
      </c>
    </row>
    <row r="116" spans="2:19" ht="10" customHeight="1" x14ac:dyDescent="0.55000000000000004">
      <c r="B116" s="84"/>
      <c r="C116" s="84"/>
      <c r="D116" s="93"/>
      <c r="E116" s="94"/>
      <c r="F116" s="87"/>
      <c r="G116" s="150">
        <v>9</v>
      </c>
      <c r="H116" s="150">
        <v>103</v>
      </c>
      <c r="I116" s="87"/>
      <c r="J116" s="87"/>
      <c r="K116" s="87"/>
      <c r="L116" s="87"/>
      <c r="M116" s="87"/>
      <c r="N116" s="87"/>
      <c r="O116" s="87"/>
      <c r="P116" s="87"/>
      <c r="Q116" s="87"/>
      <c r="R116" s="87"/>
      <c r="S116" s="87"/>
    </row>
    <row r="117" spans="2:19" ht="14.05" customHeight="1" x14ac:dyDescent="0.55000000000000004">
      <c r="B117" s="81"/>
      <c r="C117" s="82"/>
      <c r="D117" s="108" t="s">
        <v>100</v>
      </c>
      <c r="E117" s="91"/>
      <c r="G117" s="150">
        <v>1</v>
      </c>
      <c r="H117" s="150">
        <v>104</v>
      </c>
    </row>
    <row r="118" spans="2:19" ht="54" customHeight="1" x14ac:dyDescent="0.55000000000000004">
      <c r="B118" s="109">
        <v>72</v>
      </c>
      <c r="C118" s="135"/>
      <c r="D118" s="142" t="s">
        <v>87</v>
      </c>
      <c r="E118" s="91"/>
      <c r="G118" s="150">
        <v>6</v>
      </c>
      <c r="H118" s="150">
        <v>105</v>
      </c>
    </row>
    <row r="119" spans="2:19" ht="28.8" customHeight="1" x14ac:dyDescent="0.55000000000000004">
      <c r="B119" s="109">
        <v>73</v>
      </c>
      <c r="C119" s="135"/>
      <c r="D119" s="148" t="s">
        <v>84</v>
      </c>
      <c r="E119" s="91"/>
      <c r="G119" s="150">
        <v>2</v>
      </c>
      <c r="H119" s="150">
        <v>106</v>
      </c>
    </row>
    <row r="120" spans="2:19" ht="28.8" customHeight="1" x14ac:dyDescent="0.55000000000000004">
      <c r="B120" s="109">
        <v>74</v>
      </c>
      <c r="C120" s="135"/>
      <c r="D120" s="153" t="s">
        <v>281</v>
      </c>
      <c r="E120" s="91"/>
      <c r="G120" s="150">
        <v>2</v>
      </c>
      <c r="H120" s="150">
        <v>107</v>
      </c>
    </row>
    <row r="121" spans="2:19" ht="14.05" customHeight="1" x14ac:dyDescent="0.55000000000000004">
      <c r="B121" s="109">
        <v>75</v>
      </c>
      <c r="C121" s="135"/>
      <c r="D121" s="90" t="s">
        <v>85</v>
      </c>
      <c r="E121" s="91"/>
      <c r="G121" s="150">
        <v>1</v>
      </c>
      <c r="H121" s="150">
        <v>108</v>
      </c>
    </row>
    <row r="122" spans="2:19" ht="10" customHeight="1" x14ac:dyDescent="0.55000000000000004">
      <c r="B122" s="84"/>
      <c r="C122" s="84"/>
      <c r="D122" s="93"/>
      <c r="E122" s="94"/>
      <c r="F122" s="87"/>
      <c r="G122" s="150">
        <v>9</v>
      </c>
      <c r="H122" s="150">
        <v>109</v>
      </c>
      <c r="I122" s="87"/>
      <c r="J122" s="87"/>
      <c r="K122" s="87"/>
      <c r="L122" s="87"/>
      <c r="M122" s="87"/>
      <c r="N122" s="87"/>
      <c r="O122" s="87"/>
      <c r="P122" s="87"/>
      <c r="Q122" s="87"/>
      <c r="R122" s="87"/>
      <c r="S122" s="87"/>
    </row>
    <row r="123" spans="2:19" ht="17.7" customHeight="1" x14ac:dyDescent="0.55000000000000004">
      <c r="B123" s="81"/>
      <c r="C123" s="82"/>
      <c r="D123" s="110" t="s">
        <v>9</v>
      </c>
      <c r="E123" s="91"/>
      <c r="G123" s="150">
        <v>7</v>
      </c>
      <c r="H123" s="150">
        <v>110</v>
      </c>
    </row>
    <row r="124" spans="2:19" ht="10" customHeight="1" x14ac:dyDescent="0.55000000000000004">
      <c r="B124" s="84"/>
      <c r="C124" s="84"/>
      <c r="D124" s="93"/>
      <c r="E124" s="94"/>
      <c r="F124" s="87"/>
      <c r="G124" s="150">
        <v>9</v>
      </c>
      <c r="H124" s="150">
        <v>111</v>
      </c>
      <c r="I124" s="87"/>
      <c r="J124" s="87"/>
      <c r="K124" s="87"/>
      <c r="L124" s="87"/>
      <c r="M124" s="87"/>
      <c r="N124" s="87"/>
      <c r="O124" s="87"/>
      <c r="P124" s="87"/>
      <c r="Q124" s="87"/>
      <c r="R124" s="87"/>
      <c r="S124" s="87"/>
    </row>
    <row r="125" spans="2:19" ht="28.8" customHeight="1" x14ac:dyDescent="0.55000000000000004">
      <c r="B125" s="81"/>
      <c r="C125" s="82"/>
      <c r="D125" s="137" t="s">
        <v>148</v>
      </c>
      <c r="E125" s="91"/>
      <c r="G125" s="150">
        <v>2</v>
      </c>
      <c r="H125" s="150">
        <v>112</v>
      </c>
    </row>
    <row r="126" spans="2:19" ht="28.8" customHeight="1" x14ac:dyDescent="0.55000000000000004">
      <c r="B126" s="111">
        <v>76</v>
      </c>
      <c r="C126" s="135"/>
      <c r="D126" s="153" t="s">
        <v>282</v>
      </c>
      <c r="E126" s="91"/>
      <c r="G126" s="150">
        <v>2</v>
      </c>
      <c r="H126" s="150">
        <v>113</v>
      </c>
    </row>
    <row r="127" spans="2:19" ht="28.8" customHeight="1" x14ac:dyDescent="0.55000000000000004">
      <c r="B127" s="111">
        <v>77</v>
      </c>
      <c r="C127" s="135"/>
      <c r="D127" s="153" t="s">
        <v>283</v>
      </c>
      <c r="E127" s="91"/>
      <c r="G127" s="150">
        <v>2</v>
      </c>
      <c r="H127" s="150">
        <v>114</v>
      </c>
    </row>
    <row r="128" spans="2:19" ht="28.8" customHeight="1" x14ac:dyDescent="0.55000000000000004">
      <c r="B128" s="111">
        <v>78</v>
      </c>
      <c r="C128" s="135"/>
      <c r="D128" s="154" t="s">
        <v>284</v>
      </c>
      <c r="E128" s="91"/>
      <c r="G128" s="150">
        <v>2</v>
      </c>
      <c r="H128" s="150">
        <v>115</v>
      </c>
    </row>
    <row r="129" spans="1:19" ht="43.2" customHeight="1" x14ac:dyDescent="0.55000000000000004">
      <c r="B129" s="111">
        <v>79</v>
      </c>
      <c r="C129" s="135"/>
      <c r="D129" s="153" t="s">
        <v>285</v>
      </c>
      <c r="E129" s="91"/>
      <c r="G129" s="150">
        <v>3</v>
      </c>
      <c r="H129" s="150">
        <v>116</v>
      </c>
    </row>
    <row r="130" spans="1:19" ht="28.8" customHeight="1" x14ac:dyDescent="0.55000000000000004">
      <c r="B130" s="111">
        <v>80</v>
      </c>
      <c r="C130" s="135"/>
      <c r="D130" s="153" t="s">
        <v>286</v>
      </c>
      <c r="E130" s="91"/>
      <c r="G130" s="150">
        <v>2</v>
      </c>
      <c r="H130" s="150">
        <v>117</v>
      </c>
    </row>
    <row r="131" spans="1:19" ht="43.2" customHeight="1" x14ac:dyDescent="0.55000000000000004">
      <c r="B131" s="111">
        <v>81</v>
      </c>
      <c r="C131" s="135"/>
      <c r="D131" s="154" t="s">
        <v>287</v>
      </c>
      <c r="E131" s="94"/>
      <c r="F131" s="87"/>
      <c r="G131" s="150">
        <v>3</v>
      </c>
      <c r="H131" s="150">
        <v>118</v>
      </c>
      <c r="I131" s="87"/>
      <c r="J131" s="87"/>
      <c r="K131" s="87"/>
      <c r="L131" s="87"/>
      <c r="M131" s="87"/>
      <c r="N131" s="87"/>
      <c r="O131" s="87"/>
      <c r="P131" s="87"/>
      <c r="Q131" s="87"/>
      <c r="R131" s="87"/>
      <c r="S131" s="87"/>
    </row>
    <row r="132" spans="1:19" ht="28.8" customHeight="1" x14ac:dyDescent="0.55000000000000004">
      <c r="B132" s="111">
        <v>82</v>
      </c>
      <c r="C132" s="135"/>
      <c r="D132" s="153" t="s">
        <v>288</v>
      </c>
      <c r="E132" s="91"/>
      <c r="G132" s="150">
        <v>2</v>
      </c>
      <c r="H132" s="150">
        <v>119</v>
      </c>
    </row>
    <row r="133" spans="1:19" ht="28.8" customHeight="1" x14ac:dyDescent="0.55000000000000004">
      <c r="B133" s="111">
        <v>83</v>
      </c>
      <c r="C133" s="135"/>
      <c r="D133" s="153" t="s">
        <v>289</v>
      </c>
      <c r="E133" s="91"/>
      <c r="G133" s="150">
        <v>2</v>
      </c>
      <c r="H133" s="150">
        <v>120</v>
      </c>
    </row>
    <row r="134" spans="1:19" s="115" customFormat="1" ht="6" customHeight="1" x14ac:dyDescent="0.55000000000000004">
      <c r="A134" s="73"/>
      <c r="B134" s="112"/>
      <c r="C134" s="159"/>
      <c r="D134" s="113"/>
      <c r="E134" s="114"/>
      <c r="G134" s="150">
        <v>8</v>
      </c>
      <c r="H134" s="150">
        <v>121</v>
      </c>
    </row>
    <row r="135" spans="1:19" ht="28.8" customHeight="1" x14ac:dyDescent="0.55000000000000004">
      <c r="B135" s="111">
        <v>84</v>
      </c>
      <c r="C135" s="135"/>
      <c r="D135" s="153" t="s">
        <v>290</v>
      </c>
      <c r="E135" s="91"/>
      <c r="G135" s="150">
        <v>2</v>
      </c>
      <c r="H135" s="150">
        <v>122</v>
      </c>
    </row>
    <row r="136" spans="1:19" ht="28.8" customHeight="1" x14ac:dyDescent="0.55000000000000004">
      <c r="B136" s="111">
        <v>85</v>
      </c>
      <c r="C136" s="135"/>
      <c r="D136" s="154" t="s">
        <v>291</v>
      </c>
      <c r="E136" s="91"/>
      <c r="G136" s="150">
        <v>2</v>
      </c>
      <c r="H136" s="150">
        <v>123</v>
      </c>
    </row>
    <row r="137" spans="1:19" ht="28.8" customHeight="1" x14ac:dyDescent="0.55000000000000004">
      <c r="B137" s="111">
        <v>86</v>
      </c>
      <c r="C137" s="135"/>
      <c r="D137" s="153" t="s">
        <v>292</v>
      </c>
      <c r="E137" s="94"/>
      <c r="F137" s="87"/>
      <c r="G137" s="150">
        <v>2</v>
      </c>
      <c r="H137" s="150">
        <v>124</v>
      </c>
      <c r="I137" s="87"/>
      <c r="J137" s="87"/>
      <c r="K137" s="87"/>
      <c r="L137" s="87"/>
      <c r="M137" s="87"/>
      <c r="N137" s="87"/>
      <c r="O137" s="87"/>
      <c r="P137" s="87"/>
      <c r="Q137" s="87"/>
      <c r="R137" s="87"/>
      <c r="S137" s="87"/>
    </row>
    <row r="138" spans="1:19" ht="28.8" customHeight="1" x14ac:dyDescent="0.55000000000000004">
      <c r="B138" s="111">
        <v>87</v>
      </c>
      <c r="C138" s="135"/>
      <c r="D138" s="153" t="s">
        <v>293</v>
      </c>
      <c r="E138" s="91"/>
      <c r="G138" s="150">
        <v>2</v>
      </c>
      <c r="H138" s="150">
        <v>125</v>
      </c>
    </row>
    <row r="139" spans="1:19" ht="28.8" customHeight="1" x14ac:dyDescent="0.55000000000000004">
      <c r="B139" s="111">
        <v>88</v>
      </c>
      <c r="C139" s="135"/>
      <c r="D139" s="148" t="s">
        <v>88</v>
      </c>
      <c r="E139" s="91"/>
      <c r="G139" s="150">
        <v>2</v>
      </c>
      <c r="H139" s="150">
        <v>126</v>
      </c>
    </row>
    <row r="140" spans="1:19" ht="28.8" customHeight="1" x14ac:dyDescent="0.55000000000000004">
      <c r="B140" s="111">
        <v>89</v>
      </c>
      <c r="C140" s="135"/>
      <c r="D140" s="90" t="s">
        <v>89</v>
      </c>
      <c r="E140" s="91"/>
      <c r="G140" s="150">
        <v>2</v>
      </c>
      <c r="H140" s="150">
        <v>127</v>
      </c>
    </row>
    <row r="141" spans="1:19" ht="10" customHeight="1" x14ac:dyDescent="0.55000000000000004">
      <c r="B141" s="84"/>
      <c r="C141" s="84"/>
      <c r="D141" s="93"/>
      <c r="E141" s="94"/>
      <c r="F141" s="87"/>
      <c r="G141" s="150">
        <v>9</v>
      </c>
      <c r="H141" s="150">
        <v>128</v>
      </c>
      <c r="I141" s="87"/>
      <c r="J141" s="87"/>
      <c r="K141" s="87"/>
      <c r="L141" s="87"/>
      <c r="M141" s="87"/>
      <c r="N141" s="87"/>
      <c r="O141" s="87"/>
      <c r="P141" s="87"/>
      <c r="Q141" s="87"/>
      <c r="R141" s="87"/>
      <c r="S141" s="87"/>
    </row>
    <row r="142" spans="1:19" ht="28.8" customHeight="1" x14ac:dyDescent="0.55000000000000004">
      <c r="B142" s="81"/>
      <c r="C142" s="82"/>
      <c r="D142" s="137" t="s">
        <v>102</v>
      </c>
      <c r="E142" s="91"/>
      <c r="G142" s="150">
        <v>2</v>
      </c>
      <c r="H142" s="150">
        <v>129</v>
      </c>
    </row>
    <row r="143" spans="1:19" ht="43.2" customHeight="1" x14ac:dyDescent="0.55000000000000004">
      <c r="B143" s="111">
        <v>90</v>
      </c>
      <c r="C143" s="135"/>
      <c r="D143" s="90" t="s">
        <v>101</v>
      </c>
      <c r="E143" s="91"/>
      <c r="G143" s="150">
        <v>3</v>
      </c>
      <c r="H143" s="150">
        <v>130</v>
      </c>
    </row>
    <row r="144" spans="1:19" ht="43.2" customHeight="1" x14ac:dyDescent="0.55000000000000004">
      <c r="B144" s="111">
        <v>91</v>
      </c>
      <c r="C144" s="135"/>
      <c r="D144" s="153" t="s">
        <v>294</v>
      </c>
      <c r="E144" s="91"/>
      <c r="G144" s="150">
        <v>3</v>
      </c>
      <c r="H144" s="150">
        <v>131</v>
      </c>
    </row>
    <row r="145" spans="1:19" ht="43.2" customHeight="1" x14ac:dyDescent="0.55000000000000004">
      <c r="B145" s="111">
        <v>92</v>
      </c>
      <c r="C145" s="135"/>
      <c r="D145" s="154" t="s">
        <v>295</v>
      </c>
      <c r="E145" s="91"/>
      <c r="G145" s="150">
        <v>3</v>
      </c>
      <c r="H145" s="150">
        <v>132</v>
      </c>
    </row>
    <row r="146" spans="1:19" ht="72" customHeight="1" x14ac:dyDescent="0.55000000000000004">
      <c r="B146" s="111">
        <v>93</v>
      </c>
      <c r="C146" s="135"/>
      <c r="D146" s="153" t="s">
        <v>296</v>
      </c>
      <c r="E146" s="94"/>
      <c r="F146" s="87"/>
      <c r="G146" s="150">
        <v>5</v>
      </c>
      <c r="H146" s="150">
        <v>133</v>
      </c>
      <c r="I146" s="87"/>
      <c r="J146" s="87"/>
      <c r="K146" s="87"/>
      <c r="L146" s="87"/>
      <c r="M146" s="87"/>
      <c r="N146" s="87"/>
      <c r="O146" s="87"/>
      <c r="P146" s="87"/>
      <c r="Q146" s="87"/>
      <c r="R146" s="87"/>
      <c r="S146" s="87"/>
    </row>
    <row r="147" spans="1:19" ht="28.8" customHeight="1" x14ac:dyDescent="0.55000000000000004">
      <c r="B147" s="111">
        <v>94</v>
      </c>
      <c r="C147" s="135"/>
      <c r="D147" s="154" t="s">
        <v>297</v>
      </c>
      <c r="E147" s="91"/>
      <c r="G147" s="150">
        <v>2</v>
      </c>
      <c r="H147" s="150">
        <v>134</v>
      </c>
    </row>
    <row r="148" spans="1:19" ht="43.2" customHeight="1" x14ac:dyDescent="0.55000000000000004">
      <c r="B148" s="111">
        <v>95</v>
      </c>
      <c r="C148" s="135"/>
      <c r="D148" s="153" t="s">
        <v>298</v>
      </c>
      <c r="E148" s="91"/>
      <c r="G148" s="150">
        <v>3</v>
      </c>
      <c r="H148" s="150">
        <v>135</v>
      </c>
    </row>
    <row r="149" spans="1:19" ht="43.2" customHeight="1" x14ac:dyDescent="0.55000000000000004">
      <c r="B149" s="111">
        <v>96</v>
      </c>
      <c r="C149" s="135"/>
      <c r="D149" s="153" t="s">
        <v>299</v>
      </c>
      <c r="E149" s="91"/>
      <c r="G149" s="150">
        <v>3</v>
      </c>
      <c r="H149" s="150">
        <v>136</v>
      </c>
    </row>
    <row r="150" spans="1:19" ht="6" customHeight="1" x14ac:dyDescent="0.55000000000000004">
      <c r="B150" s="92"/>
      <c r="C150" s="160"/>
      <c r="D150" s="116"/>
      <c r="E150" s="91"/>
      <c r="G150" s="150">
        <v>8</v>
      </c>
      <c r="H150" s="150">
        <v>137</v>
      </c>
    </row>
    <row r="151" spans="1:19" ht="14.4" customHeight="1" x14ac:dyDescent="0.55000000000000004">
      <c r="B151" s="111">
        <v>97</v>
      </c>
      <c r="C151" s="135"/>
      <c r="D151" s="90" t="s">
        <v>90</v>
      </c>
      <c r="E151" s="91"/>
      <c r="G151" s="150">
        <v>1</v>
      </c>
      <c r="H151" s="150">
        <v>138</v>
      </c>
    </row>
    <row r="152" spans="1:19" ht="28.8" customHeight="1" x14ac:dyDescent="0.55000000000000004">
      <c r="B152" s="111">
        <v>98</v>
      </c>
      <c r="C152" s="135"/>
      <c r="D152" s="153" t="s">
        <v>300</v>
      </c>
      <c r="E152" s="94"/>
      <c r="F152" s="87"/>
      <c r="G152" s="150">
        <v>2</v>
      </c>
      <c r="H152" s="150">
        <v>139</v>
      </c>
      <c r="I152" s="87"/>
      <c r="J152" s="87"/>
      <c r="K152" s="87"/>
      <c r="L152" s="87"/>
      <c r="M152" s="87"/>
      <c r="N152" s="87"/>
      <c r="O152" s="87"/>
      <c r="P152" s="87"/>
      <c r="Q152" s="87"/>
      <c r="R152" s="87"/>
      <c r="S152" s="87"/>
    </row>
    <row r="153" spans="1:19" ht="28.8" customHeight="1" x14ac:dyDescent="0.55000000000000004">
      <c r="B153" s="111">
        <v>99</v>
      </c>
      <c r="C153" s="135"/>
      <c r="D153" s="154" t="s">
        <v>301</v>
      </c>
      <c r="E153" s="91"/>
      <c r="G153" s="150">
        <v>2</v>
      </c>
      <c r="H153" s="150">
        <v>140</v>
      </c>
    </row>
    <row r="154" spans="1:19" ht="28.8" customHeight="1" x14ac:dyDescent="0.55000000000000004">
      <c r="B154" s="111">
        <v>100</v>
      </c>
      <c r="C154" s="135"/>
      <c r="D154" s="153" t="s">
        <v>302</v>
      </c>
      <c r="E154" s="91"/>
      <c r="G154" s="150">
        <v>2</v>
      </c>
      <c r="H154" s="150">
        <v>141</v>
      </c>
    </row>
    <row r="155" spans="1:19" ht="28.8" customHeight="1" x14ac:dyDescent="0.55000000000000004">
      <c r="B155" s="111">
        <v>101</v>
      </c>
      <c r="C155" s="135"/>
      <c r="D155" s="153" t="s">
        <v>303</v>
      </c>
      <c r="E155" s="91"/>
      <c r="G155" s="150">
        <v>2</v>
      </c>
      <c r="H155" s="150">
        <v>142</v>
      </c>
    </row>
    <row r="156" spans="1:19" ht="43.2" customHeight="1" x14ac:dyDescent="0.55000000000000004">
      <c r="B156" s="111">
        <v>102</v>
      </c>
      <c r="C156" s="135"/>
      <c r="D156" s="154" t="s">
        <v>304</v>
      </c>
      <c r="E156" s="91"/>
      <c r="G156" s="150">
        <v>3</v>
      </c>
      <c r="H156" s="150">
        <v>143</v>
      </c>
    </row>
    <row r="157" spans="1:19" ht="28.8" customHeight="1" x14ac:dyDescent="0.55000000000000004">
      <c r="B157" s="111">
        <v>103</v>
      </c>
      <c r="C157" s="135"/>
      <c r="D157" s="90" t="s">
        <v>91</v>
      </c>
      <c r="E157" s="94"/>
      <c r="F157" s="87"/>
      <c r="G157" s="150">
        <v>2</v>
      </c>
      <c r="H157" s="150">
        <v>144</v>
      </c>
      <c r="I157" s="87"/>
      <c r="J157" s="87"/>
      <c r="K157" s="87"/>
      <c r="L157" s="87"/>
      <c r="M157" s="87"/>
      <c r="N157" s="87"/>
      <c r="O157" s="87"/>
      <c r="P157" s="87"/>
      <c r="Q157" s="87"/>
      <c r="R157" s="87"/>
      <c r="S157" s="87"/>
    </row>
    <row r="158" spans="1:19" s="119" customFormat="1" ht="10" customHeight="1" x14ac:dyDescent="0.55000000000000004">
      <c r="A158" s="73"/>
      <c r="B158" s="84"/>
      <c r="C158" s="161"/>
      <c r="D158" s="117"/>
      <c r="E158" s="118"/>
      <c r="G158" s="150">
        <v>9</v>
      </c>
      <c r="H158" s="150">
        <v>145</v>
      </c>
    </row>
    <row r="159" spans="1:19" ht="14.05" customHeight="1" x14ac:dyDescent="0.55000000000000004">
      <c r="B159" s="81"/>
      <c r="C159" s="82"/>
      <c r="D159" s="137" t="s">
        <v>105</v>
      </c>
      <c r="E159" s="91"/>
      <c r="G159" s="150">
        <v>1</v>
      </c>
      <c r="H159" s="150">
        <v>146</v>
      </c>
    </row>
    <row r="160" spans="1:19" ht="57.6" customHeight="1" x14ac:dyDescent="0.55000000000000004">
      <c r="B160" s="111">
        <v>104</v>
      </c>
      <c r="C160" s="135"/>
      <c r="D160" s="153" t="s">
        <v>305</v>
      </c>
      <c r="E160" s="91"/>
      <c r="G160" s="150">
        <v>4</v>
      </c>
      <c r="H160" s="150">
        <v>147</v>
      </c>
    </row>
    <row r="161" spans="1:19" ht="28.8" customHeight="1" x14ac:dyDescent="0.55000000000000004">
      <c r="B161" s="111">
        <v>105</v>
      </c>
      <c r="C161" s="135"/>
      <c r="D161" s="154" t="s">
        <v>306</v>
      </c>
      <c r="E161" s="91"/>
      <c r="G161" s="150">
        <v>2</v>
      </c>
      <c r="H161" s="150">
        <v>148</v>
      </c>
    </row>
    <row r="162" spans="1:19" ht="28.8" customHeight="1" x14ac:dyDescent="0.55000000000000004">
      <c r="B162" s="111">
        <v>106</v>
      </c>
      <c r="C162" s="135"/>
      <c r="D162" s="90" t="s">
        <v>92</v>
      </c>
      <c r="E162" s="91"/>
      <c r="G162" s="150">
        <v>2</v>
      </c>
      <c r="H162" s="150">
        <v>149</v>
      </c>
    </row>
    <row r="163" spans="1:19" ht="28.8" customHeight="1" x14ac:dyDescent="0.55000000000000004">
      <c r="B163" s="111">
        <v>107</v>
      </c>
      <c r="C163" s="135"/>
      <c r="D163" s="90" t="s">
        <v>93</v>
      </c>
      <c r="E163" s="91"/>
      <c r="G163" s="150">
        <v>2</v>
      </c>
      <c r="H163" s="150">
        <v>150</v>
      </c>
    </row>
    <row r="164" spans="1:19" ht="28.8" customHeight="1" x14ac:dyDescent="0.55000000000000004">
      <c r="B164" s="111">
        <v>108</v>
      </c>
      <c r="C164" s="135"/>
      <c r="D164" s="148" t="s">
        <v>94</v>
      </c>
      <c r="E164" s="91"/>
      <c r="G164" s="150">
        <v>2</v>
      </c>
      <c r="H164" s="150">
        <v>151</v>
      </c>
    </row>
    <row r="165" spans="1:19" ht="28.8" customHeight="1" x14ac:dyDescent="0.55000000000000004">
      <c r="B165" s="111">
        <v>109</v>
      </c>
      <c r="C165" s="135"/>
      <c r="D165" s="90" t="s">
        <v>95</v>
      </c>
      <c r="E165" s="91"/>
      <c r="G165" s="150">
        <v>2</v>
      </c>
      <c r="H165" s="150">
        <v>152</v>
      </c>
    </row>
    <row r="166" spans="1:19" s="119" customFormat="1" ht="10" customHeight="1" x14ac:dyDescent="0.55000000000000004">
      <c r="A166" s="73"/>
      <c r="B166" s="84"/>
      <c r="C166" s="161"/>
      <c r="D166" s="117"/>
      <c r="E166" s="118"/>
      <c r="G166" s="150">
        <v>9</v>
      </c>
      <c r="H166" s="150">
        <v>153</v>
      </c>
    </row>
    <row r="167" spans="1:19" ht="14.05" customHeight="1" x14ac:dyDescent="0.55000000000000004">
      <c r="B167" s="81"/>
      <c r="C167" s="82"/>
      <c r="D167" s="137" t="s">
        <v>104</v>
      </c>
      <c r="E167" s="91"/>
      <c r="G167" s="150">
        <v>1</v>
      </c>
      <c r="H167" s="150">
        <v>154</v>
      </c>
    </row>
    <row r="168" spans="1:19" ht="43.2" customHeight="1" x14ac:dyDescent="0.55000000000000004">
      <c r="B168" s="120">
        <v>110</v>
      </c>
      <c r="C168" s="135"/>
      <c r="D168" s="153" t="s">
        <v>307</v>
      </c>
      <c r="E168" s="91"/>
      <c r="G168" s="150">
        <v>3</v>
      </c>
      <c r="H168" s="150">
        <v>155</v>
      </c>
    </row>
    <row r="169" spans="1:19" ht="43.2" customHeight="1" x14ac:dyDescent="0.55000000000000004">
      <c r="B169" s="120">
        <v>111</v>
      </c>
      <c r="C169" s="135"/>
      <c r="D169" s="154" t="s">
        <v>308</v>
      </c>
      <c r="E169" s="91"/>
      <c r="G169" s="150">
        <v>3</v>
      </c>
      <c r="H169" s="150">
        <v>156</v>
      </c>
    </row>
    <row r="170" spans="1:19" ht="28.8" customHeight="1" x14ac:dyDescent="0.55000000000000004">
      <c r="B170" s="120">
        <v>112</v>
      </c>
      <c r="C170" s="135"/>
      <c r="D170" s="90" t="s">
        <v>96</v>
      </c>
      <c r="E170" s="91"/>
      <c r="G170" s="150">
        <v>2</v>
      </c>
      <c r="H170" s="150">
        <v>157</v>
      </c>
    </row>
    <row r="171" spans="1:19" s="119" customFormat="1" ht="10" customHeight="1" x14ac:dyDescent="0.55000000000000004">
      <c r="A171" s="73"/>
      <c r="B171" s="84"/>
      <c r="C171" s="161"/>
      <c r="D171" s="117"/>
      <c r="E171" s="118"/>
      <c r="G171" s="150">
        <v>9</v>
      </c>
      <c r="H171" s="150">
        <v>158</v>
      </c>
    </row>
    <row r="172" spans="1:19" ht="14.05" customHeight="1" x14ac:dyDescent="0.55000000000000004">
      <c r="B172" s="81"/>
      <c r="C172" s="82"/>
      <c r="D172" s="137" t="s">
        <v>103</v>
      </c>
      <c r="E172" s="91"/>
      <c r="G172" s="150">
        <v>1</v>
      </c>
      <c r="H172" s="150">
        <v>159</v>
      </c>
    </row>
    <row r="173" spans="1:19" ht="28.8" customHeight="1" x14ac:dyDescent="0.55000000000000004">
      <c r="B173" s="120">
        <v>113</v>
      </c>
      <c r="C173" s="135"/>
      <c r="D173" s="153" t="s">
        <v>309</v>
      </c>
      <c r="E173" s="91"/>
      <c r="G173" s="150">
        <v>2</v>
      </c>
      <c r="H173" s="150">
        <v>160</v>
      </c>
    </row>
    <row r="174" spans="1:19" ht="28.8" customHeight="1" x14ac:dyDescent="0.55000000000000004">
      <c r="B174" s="120">
        <v>114</v>
      </c>
      <c r="C174" s="135"/>
      <c r="D174" s="154" t="s">
        <v>310</v>
      </c>
      <c r="E174" s="91"/>
      <c r="G174" s="150">
        <v>2</v>
      </c>
      <c r="H174" s="150">
        <v>161</v>
      </c>
    </row>
    <row r="175" spans="1:19" ht="43.2" customHeight="1" x14ac:dyDescent="0.55000000000000004">
      <c r="B175" s="120">
        <v>115</v>
      </c>
      <c r="C175" s="135"/>
      <c r="D175" s="90" t="s">
        <v>97</v>
      </c>
      <c r="E175" s="91"/>
      <c r="G175" s="150">
        <v>3</v>
      </c>
      <c r="H175" s="150">
        <v>162</v>
      </c>
    </row>
    <row r="176" spans="1:19" ht="10" customHeight="1" x14ac:dyDescent="0.55000000000000004">
      <c r="B176" s="84"/>
      <c r="C176" s="84"/>
      <c r="D176" s="93"/>
      <c r="E176" s="94"/>
      <c r="F176" s="87"/>
      <c r="G176" s="150">
        <v>9</v>
      </c>
      <c r="H176" s="150">
        <v>163</v>
      </c>
      <c r="I176" s="87"/>
      <c r="J176" s="87"/>
      <c r="K176" s="87"/>
      <c r="L176" s="87"/>
      <c r="M176" s="87"/>
      <c r="N176" s="87"/>
      <c r="O176" s="87"/>
      <c r="P176" s="87"/>
      <c r="Q176" s="87"/>
      <c r="R176" s="87"/>
      <c r="S176" s="87"/>
    </row>
    <row r="177" spans="2:19" ht="17.7" customHeight="1" x14ac:dyDescent="0.55000000000000004">
      <c r="B177" s="81"/>
      <c r="C177" s="82"/>
      <c r="D177" s="121" t="s">
        <v>230</v>
      </c>
      <c r="E177" s="91"/>
      <c r="G177" s="150">
        <v>7</v>
      </c>
      <c r="H177" s="150">
        <v>164</v>
      </c>
    </row>
    <row r="178" spans="2:19" ht="10" customHeight="1" x14ac:dyDescent="0.55000000000000004">
      <c r="B178" s="84"/>
      <c r="C178" s="84"/>
      <c r="D178" s="93"/>
      <c r="E178" s="94"/>
      <c r="F178" s="87"/>
      <c r="G178" s="150">
        <v>9</v>
      </c>
      <c r="H178" s="150">
        <v>165</v>
      </c>
      <c r="I178" s="87"/>
      <c r="J178" s="87"/>
      <c r="K178" s="87"/>
      <c r="L178" s="87"/>
      <c r="M178" s="87"/>
      <c r="N178" s="87"/>
      <c r="O178" s="87"/>
      <c r="P178" s="87"/>
      <c r="Q178" s="87"/>
      <c r="R178" s="87"/>
      <c r="S178" s="87"/>
    </row>
    <row r="179" spans="2:19" ht="14.05" customHeight="1" x14ac:dyDescent="0.55000000000000004">
      <c r="B179" s="81"/>
      <c r="C179" s="82"/>
      <c r="D179" s="138" t="s">
        <v>121</v>
      </c>
      <c r="E179" s="91"/>
      <c r="G179" s="150">
        <v>1</v>
      </c>
      <c r="H179" s="150">
        <v>166</v>
      </c>
    </row>
    <row r="180" spans="2:19" ht="28.8" customHeight="1" x14ac:dyDescent="0.55000000000000004">
      <c r="B180" s="122">
        <v>116</v>
      </c>
      <c r="C180" s="135"/>
      <c r="D180" s="90" t="s">
        <v>106</v>
      </c>
      <c r="E180" s="91"/>
      <c r="G180" s="150">
        <v>2</v>
      </c>
      <c r="H180" s="150">
        <v>167</v>
      </c>
    </row>
    <row r="181" spans="2:19" ht="28.8" customHeight="1" x14ac:dyDescent="0.55000000000000004">
      <c r="B181" s="122">
        <v>117</v>
      </c>
      <c r="C181" s="135"/>
      <c r="D181" s="153" t="s">
        <v>311</v>
      </c>
      <c r="E181" s="91"/>
      <c r="G181" s="150">
        <v>2</v>
      </c>
      <c r="H181" s="150">
        <v>168</v>
      </c>
    </row>
    <row r="182" spans="2:19" ht="28.8" customHeight="1" x14ac:dyDescent="0.55000000000000004">
      <c r="B182" s="122">
        <v>118</v>
      </c>
      <c r="C182" s="135"/>
      <c r="D182" s="148" t="s">
        <v>107</v>
      </c>
      <c r="E182" s="91"/>
      <c r="G182" s="150">
        <v>2</v>
      </c>
      <c r="H182" s="150">
        <v>169</v>
      </c>
    </row>
    <row r="183" spans="2:19" ht="43.2" customHeight="1" x14ac:dyDescent="0.55000000000000004">
      <c r="B183" s="122">
        <v>119</v>
      </c>
      <c r="C183" s="135"/>
      <c r="D183" s="90" t="s">
        <v>108</v>
      </c>
      <c r="E183" s="91"/>
      <c r="G183" s="150">
        <v>3</v>
      </c>
      <c r="H183" s="150">
        <v>170</v>
      </c>
    </row>
    <row r="184" spans="2:19" ht="28.8" customHeight="1" x14ac:dyDescent="0.55000000000000004">
      <c r="B184" s="122">
        <v>120</v>
      </c>
      <c r="C184" s="135"/>
      <c r="D184" s="90" t="s">
        <v>109</v>
      </c>
      <c r="E184" s="91"/>
      <c r="G184" s="150">
        <v>2</v>
      </c>
      <c r="H184" s="150">
        <v>171</v>
      </c>
    </row>
    <row r="185" spans="2:19" ht="28.8" customHeight="1" x14ac:dyDescent="0.55000000000000004">
      <c r="B185" s="122">
        <v>121</v>
      </c>
      <c r="C185" s="135"/>
      <c r="D185" s="148" t="s">
        <v>110</v>
      </c>
      <c r="E185" s="91"/>
      <c r="G185" s="150">
        <v>2</v>
      </c>
      <c r="H185" s="150">
        <v>172</v>
      </c>
    </row>
    <row r="186" spans="2:19" ht="43.2" customHeight="1" x14ac:dyDescent="0.55000000000000004">
      <c r="B186" s="122">
        <v>122</v>
      </c>
      <c r="C186" s="135"/>
      <c r="D186" s="153" t="s">
        <v>312</v>
      </c>
      <c r="E186" s="91"/>
      <c r="G186" s="150">
        <v>3</v>
      </c>
      <c r="H186" s="150">
        <v>173</v>
      </c>
    </row>
    <row r="187" spans="2:19" ht="10" customHeight="1" x14ac:dyDescent="0.55000000000000004">
      <c r="B187" s="84"/>
      <c r="C187" s="84"/>
      <c r="D187" s="93"/>
      <c r="E187" s="94"/>
      <c r="F187" s="87"/>
      <c r="G187" s="150">
        <v>9</v>
      </c>
      <c r="H187" s="150">
        <v>174</v>
      </c>
      <c r="I187" s="87"/>
      <c r="J187" s="87"/>
      <c r="K187" s="87"/>
      <c r="L187" s="87"/>
      <c r="M187" s="87"/>
      <c r="N187" s="87"/>
      <c r="O187" s="87"/>
      <c r="P187" s="87"/>
      <c r="Q187" s="87"/>
      <c r="R187" s="87"/>
      <c r="S187" s="87"/>
    </row>
    <row r="188" spans="2:19" ht="14.05" customHeight="1" x14ac:dyDescent="0.55000000000000004">
      <c r="B188" s="81"/>
      <c r="C188" s="82"/>
      <c r="D188" s="138" t="s">
        <v>122</v>
      </c>
      <c r="E188" s="91"/>
      <c r="G188" s="150">
        <v>1</v>
      </c>
      <c r="H188" s="150">
        <v>175</v>
      </c>
    </row>
    <row r="189" spans="2:19" ht="28.8" customHeight="1" x14ac:dyDescent="0.55000000000000004">
      <c r="B189" s="122">
        <v>123</v>
      </c>
      <c r="C189" s="135"/>
      <c r="D189" s="153" t="s">
        <v>313</v>
      </c>
      <c r="E189" s="91"/>
      <c r="G189" s="150">
        <v>2</v>
      </c>
      <c r="H189" s="150">
        <v>176</v>
      </c>
    </row>
    <row r="190" spans="2:19" ht="28.8" customHeight="1" x14ac:dyDescent="0.55000000000000004">
      <c r="B190" s="122">
        <v>124</v>
      </c>
      <c r="C190" s="135"/>
      <c r="D190" s="90" t="s">
        <v>111</v>
      </c>
      <c r="E190" s="91"/>
      <c r="G190" s="150">
        <v>2</v>
      </c>
      <c r="H190" s="150">
        <v>177</v>
      </c>
    </row>
    <row r="191" spans="2:19" ht="28.8" customHeight="1" x14ac:dyDescent="0.55000000000000004">
      <c r="B191" s="122">
        <v>125</v>
      </c>
      <c r="C191" s="135"/>
      <c r="D191" s="148" t="s">
        <v>112</v>
      </c>
      <c r="E191" s="91"/>
      <c r="G191" s="150">
        <v>2</v>
      </c>
      <c r="H191" s="150">
        <v>178</v>
      </c>
    </row>
    <row r="192" spans="2:19" ht="28.8" customHeight="1" x14ac:dyDescent="0.55000000000000004">
      <c r="B192" s="122">
        <v>126</v>
      </c>
      <c r="C192" s="135"/>
      <c r="D192" s="153" t="s">
        <v>314</v>
      </c>
      <c r="E192" s="91"/>
      <c r="G192" s="150">
        <v>2</v>
      </c>
      <c r="H192" s="150">
        <v>179</v>
      </c>
    </row>
    <row r="193" spans="2:19" ht="28.8" customHeight="1" x14ac:dyDescent="0.55000000000000004">
      <c r="B193" s="122">
        <v>127</v>
      </c>
      <c r="C193" s="135"/>
      <c r="D193" s="90" t="s">
        <v>113</v>
      </c>
      <c r="E193" s="91"/>
      <c r="G193" s="150">
        <v>2</v>
      </c>
      <c r="H193" s="150">
        <v>180</v>
      </c>
    </row>
    <row r="194" spans="2:19" ht="28.8" customHeight="1" x14ac:dyDescent="0.55000000000000004">
      <c r="B194" s="122">
        <v>128</v>
      </c>
      <c r="C194" s="135"/>
      <c r="D194" s="148" t="s">
        <v>114</v>
      </c>
      <c r="E194" s="91"/>
      <c r="G194" s="150">
        <v>2</v>
      </c>
      <c r="H194" s="150">
        <v>181</v>
      </c>
    </row>
    <row r="195" spans="2:19" ht="28.8" customHeight="1" x14ac:dyDescent="0.55000000000000004">
      <c r="B195" s="122">
        <v>129</v>
      </c>
      <c r="C195" s="135"/>
      <c r="D195" s="90" t="s">
        <v>115</v>
      </c>
      <c r="E195" s="91"/>
      <c r="G195" s="150">
        <v>2</v>
      </c>
      <c r="H195" s="150">
        <v>182</v>
      </c>
    </row>
    <row r="196" spans="2:19" ht="10" customHeight="1" x14ac:dyDescent="0.55000000000000004">
      <c r="B196" s="84"/>
      <c r="C196" s="84"/>
      <c r="D196" s="93"/>
      <c r="E196" s="94"/>
      <c r="F196" s="87"/>
      <c r="G196" s="150">
        <v>9</v>
      </c>
      <c r="H196" s="150">
        <v>183</v>
      </c>
      <c r="I196" s="87"/>
      <c r="J196" s="87"/>
      <c r="K196" s="87"/>
      <c r="L196" s="87"/>
      <c r="M196" s="87"/>
      <c r="N196" s="87"/>
      <c r="O196" s="87"/>
      <c r="P196" s="87"/>
      <c r="Q196" s="87"/>
      <c r="R196" s="87"/>
      <c r="S196" s="87"/>
    </row>
    <row r="197" spans="2:19" ht="14.05" customHeight="1" x14ac:dyDescent="0.55000000000000004">
      <c r="B197" s="81"/>
      <c r="C197" s="82"/>
      <c r="D197" s="138" t="s">
        <v>123</v>
      </c>
      <c r="E197" s="91"/>
      <c r="G197" s="150">
        <v>1</v>
      </c>
      <c r="H197" s="150">
        <v>184</v>
      </c>
    </row>
    <row r="198" spans="2:19" ht="28.8" customHeight="1" x14ac:dyDescent="0.55000000000000004">
      <c r="B198" s="122">
        <v>130</v>
      </c>
      <c r="C198" s="135"/>
      <c r="D198" s="90" t="s">
        <v>116</v>
      </c>
      <c r="E198" s="91"/>
      <c r="G198" s="150">
        <v>2</v>
      </c>
      <c r="H198" s="150">
        <v>185</v>
      </c>
    </row>
    <row r="199" spans="2:19" ht="28.8" customHeight="1" x14ac:dyDescent="0.55000000000000004">
      <c r="B199" s="122">
        <v>131</v>
      </c>
      <c r="C199" s="135"/>
      <c r="D199" s="90" t="s">
        <v>117</v>
      </c>
      <c r="E199" s="91"/>
      <c r="G199" s="150">
        <v>2</v>
      </c>
      <c r="H199" s="150">
        <v>186</v>
      </c>
    </row>
    <row r="200" spans="2:19" ht="28.8" customHeight="1" x14ac:dyDescent="0.55000000000000004">
      <c r="B200" s="122">
        <v>132</v>
      </c>
      <c r="C200" s="135"/>
      <c r="D200" s="148" t="s">
        <v>118</v>
      </c>
      <c r="E200" s="91"/>
      <c r="G200" s="150">
        <v>2</v>
      </c>
      <c r="H200" s="150">
        <v>187</v>
      </c>
    </row>
    <row r="201" spans="2:19" ht="43.2" customHeight="1" x14ac:dyDescent="0.55000000000000004">
      <c r="B201" s="122">
        <v>133</v>
      </c>
      <c r="C201" s="135"/>
      <c r="D201" s="90" t="s">
        <v>119</v>
      </c>
      <c r="E201" s="91"/>
      <c r="G201" s="150">
        <v>3</v>
      </c>
      <c r="H201" s="150">
        <v>188</v>
      </c>
    </row>
    <row r="202" spans="2:19" ht="43.2" customHeight="1" x14ac:dyDescent="0.55000000000000004">
      <c r="B202" s="122">
        <v>134</v>
      </c>
      <c r="C202" s="135"/>
      <c r="D202" s="153" t="s">
        <v>315</v>
      </c>
      <c r="E202" s="91"/>
      <c r="G202" s="150">
        <v>3</v>
      </c>
      <c r="H202" s="150">
        <v>189</v>
      </c>
    </row>
    <row r="203" spans="2:19" ht="10" customHeight="1" x14ac:dyDescent="0.55000000000000004">
      <c r="B203" s="84"/>
      <c r="C203" s="84"/>
      <c r="D203" s="93"/>
      <c r="E203" s="94"/>
      <c r="F203" s="87"/>
      <c r="G203" s="150">
        <v>9</v>
      </c>
      <c r="H203" s="150">
        <v>190</v>
      </c>
      <c r="I203" s="87"/>
      <c r="J203" s="87"/>
      <c r="K203" s="87"/>
      <c r="L203" s="87"/>
      <c r="M203" s="87"/>
      <c r="N203" s="87"/>
      <c r="O203" s="87"/>
      <c r="P203" s="87"/>
      <c r="Q203" s="87"/>
      <c r="R203" s="87"/>
      <c r="S203" s="87"/>
    </row>
    <row r="204" spans="2:19" ht="14.05" customHeight="1" x14ac:dyDescent="0.55000000000000004">
      <c r="B204" s="81"/>
      <c r="C204" s="82"/>
      <c r="D204" s="138" t="s">
        <v>124</v>
      </c>
      <c r="E204" s="91"/>
      <c r="G204" s="150">
        <v>1</v>
      </c>
      <c r="H204" s="150">
        <v>191</v>
      </c>
    </row>
    <row r="205" spans="2:19" ht="28.8" customHeight="1" x14ac:dyDescent="0.55000000000000004">
      <c r="B205" s="122">
        <v>135</v>
      </c>
      <c r="C205" s="135"/>
      <c r="D205" s="153" t="s">
        <v>316</v>
      </c>
      <c r="E205" s="94"/>
      <c r="F205" s="87"/>
      <c r="G205" s="150">
        <v>2</v>
      </c>
      <c r="H205" s="150">
        <v>192</v>
      </c>
      <c r="I205" s="87"/>
      <c r="J205" s="87"/>
      <c r="K205" s="87"/>
      <c r="L205" s="87"/>
      <c r="M205" s="87"/>
      <c r="N205" s="87"/>
      <c r="O205" s="87"/>
      <c r="P205" s="87"/>
      <c r="Q205" s="87"/>
      <c r="R205" s="87"/>
      <c r="S205" s="87"/>
    </row>
    <row r="206" spans="2:19" ht="28.8" customHeight="1" x14ac:dyDescent="0.55000000000000004">
      <c r="B206" s="122">
        <v>136</v>
      </c>
      <c r="C206" s="135"/>
      <c r="D206" s="154" t="s">
        <v>317</v>
      </c>
      <c r="E206" s="91"/>
      <c r="G206" s="150">
        <v>2</v>
      </c>
      <c r="H206" s="150">
        <v>193</v>
      </c>
    </row>
    <row r="207" spans="2:19" ht="43.2" customHeight="1" x14ac:dyDescent="0.55000000000000004">
      <c r="B207" s="122">
        <v>137</v>
      </c>
      <c r="C207" s="135"/>
      <c r="D207" s="153" t="s">
        <v>318</v>
      </c>
      <c r="E207" s="91"/>
      <c r="G207" s="150">
        <v>3</v>
      </c>
      <c r="H207" s="150">
        <v>194</v>
      </c>
    </row>
    <row r="208" spans="2:19" ht="28.8" customHeight="1" x14ac:dyDescent="0.55000000000000004">
      <c r="B208" s="122">
        <v>138</v>
      </c>
      <c r="C208" s="135"/>
      <c r="D208" s="153" t="s">
        <v>319</v>
      </c>
      <c r="E208" s="91"/>
      <c r="G208" s="150">
        <v>2</v>
      </c>
      <c r="H208" s="150">
        <v>195</v>
      </c>
    </row>
    <row r="209" spans="2:19" ht="43.2" customHeight="1" x14ac:dyDescent="0.55000000000000004">
      <c r="B209" s="122">
        <v>139</v>
      </c>
      <c r="C209" s="135"/>
      <c r="D209" s="148" t="s">
        <v>120</v>
      </c>
      <c r="E209" s="91"/>
      <c r="G209" s="150">
        <v>3</v>
      </c>
      <c r="H209" s="150">
        <v>196</v>
      </c>
    </row>
    <row r="210" spans="2:19" ht="28.8" customHeight="1" x14ac:dyDescent="0.55000000000000004">
      <c r="B210" s="122">
        <v>140</v>
      </c>
      <c r="C210" s="135"/>
      <c r="D210" s="153" t="s">
        <v>320</v>
      </c>
      <c r="E210" s="91"/>
      <c r="G210" s="150">
        <v>2</v>
      </c>
      <c r="H210" s="150">
        <v>197</v>
      </c>
    </row>
    <row r="211" spans="2:19" ht="10" customHeight="1" x14ac:dyDescent="0.55000000000000004">
      <c r="B211" s="84"/>
      <c r="C211" s="84"/>
      <c r="D211" s="93"/>
      <c r="E211" s="94"/>
      <c r="F211" s="87"/>
      <c r="G211" s="150">
        <v>9</v>
      </c>
      <c r="H211" s="150">
        <v>198</v>
      </c>
      <c r="I211" s="87"/>
      <c r="J211" s="87"/>
      <c r="K211" s="87"/>
      <c r="L211" s="87"/>
      <c r="M211" s="87"/>
      <c r="N211" s="87"/>
      <c r="O211" s="87"/>
      <c r="P211" s="87"/>
      <c r="Q211" s="87"/>
      <c r="R211" s="87"/>
      <c r="S211" s="87"/>
    </row>
    <row r="212" spans="2:19" ht="17.7" customHeight="1" x14ac:dyDescent="0.55000000000000004">
      <c r="B212" s="81"/>
      <c r="C212" s="82"/>
      <c r="D212" s="123" t="s">
        <v>49</v>
      </c>
      <c r="E212" s="91"/>
      <c r="G212" s="150">
        <v>7</v>
      </c>
      <c r="H212" s="150">
        <v>199</v>
      </c>
    </row>
    <row r="213" spans="2:19" ht="10" customHeight="1" x14ac:dyDescent="0.55000000000000004">
      <c r="B213" s="84"/>
      <c r="C213" s="84"/>
      <c r="D213" s="93"/>
      <c r="E213" s="94"/>
      <c r="F213" s="87"/>
      <c r="G213" s="150">
        <v>9</v>
      </c>
      <c r="H213" s="150">
        <v>200</v>
      </c>
      <c r="I213" s="87"/>
      <c r="J213" s="87"/>
      <c r="K213" s="87"/>
      <c r="L213" s="87"/>
      <c r="M213" s="87"/>
      <c r="N213" s="87"/>
      <c r="O213" s="87"/>
      <c r="P213" s="87"/>
      <c r="Q213" s="87"/>
      <c r="R213" s="87"/>
      <c r="S213" s="87"/>
    </row>
    <row r="214" spans="2:19" ht="14.05" customHeight="1" x14ac:dyDescent="0.55000000000000004">
      <c r="B214" s="81"/>
      <c r="C214" s="82"/>
      <c r="D214" s="139" t="s">
        <v>125</v>
      </c>
      <c r="E214" s="91"/>
      <c r="G214" s="150">
        <v>1</v>
      </c>
      <c r="H214" s="150">
        <v>201</v>
      </c>
    </row>
    <row r="215" spans="2:19" ht="28.8" customHeight="1" x14ac:dyDescent="0.55000000000000004">
      <c r="B215" s="124">
        <v>141</v>
      </c>
      <c r="C215" s="135"/>
      <c r="D215" s="153" t="s">
        <v>321</v>
      </c>
      <c r="E215" s="91"/>
      <c r="G215" s="151">
        <v>2</v>
      </c>
      <c r="H215" s="150">
        <v>202</v>
      </c>
      <c r="J215" s="125" t="s">
        <v>126</v>
      </c>
    </row>
    <row r="216" spans="2:19" ht="43.2" customHeight="1" x14ac:dyDescent="0.55000000000000004">
      <c r="B216" s="124">
        <v>142</v>
      </c>
      <c r="C216" s="135"/>
      <c r="D216" s="90" t="s">
        <v>127</v>
      </c>
      <c r="E216" s="91"/>
      <c r="G216" s="150">
        <v>3</v>
      </c>
      <c r="H216" s="150">
        <v>203</v>
      </c>
    </row>
    <row r="217" spans="2:19" ht="57.6" customHeight="1" x14ac:dyDescent="0.55000000000000004">
      <c r="B217" s="124">
        <v>143</v>
      </c>
      <c r="C217" s="135"/>
      <c r="D217" s="154" t="s">
        <v>322</v>
      </c>
      <c r="E217" s="91"/>
      <c r="G217" s="150">
        <v>4</v>
      </c>
      <c r="H217" s="150">
        <v>204</v>
      </c>
    </row>
    <row r="218" spans="2:19" ht="43.2" customHeight="1" x14ac:dyDescent="0.55000000000000004">
      <c r="B218" s="124">
        <v>144</v>
      </c>
      <c r="C218" s="135"/>
      <c r="D218" s="90" t="s">
        <v>128</v>
      </c>
      <c r="E218" s="91"/>
      <c r="G218" s="150">
        <v>3</v>
      </c>
      <c r="H218" s="150">
        <v>205</v>
      </c>
    </row>
    <row r="219" spans="2:19" ht="6" customHeight="1" x14ac:dyDescent="0.55000000000000004">
      <c r="B219" s="92"/>
      <c r="C219" s="162"/>
      <c r="D219" s="126"/>
      <c r="E219" s="94"/>
      <c r="F219" s="87"/>
      <c r="G219" s="150">
        <v>8</v>
      </c>
      <c r="H219" s="150">
        <v>206</v>
      </c>
      <c r="I219" s="87"/>
      <c r="J219" s="87"/>
      <c r="K219" s="87"/>
      <c r="L219" s="87"/>
      <c r="M219" s="87"/>
      <c r="N219" s="87"/>
      <c r="O219" s="87"/>
      <c r="P219" s="87"/>
      <c r="Q219" s="87"/>
      <c r="R219" s="87"/>
      <c r="S219" s="87"/>
    </row>
    <row r="220" spans="2:19" ht="14.4" customHeight="1" x14ac:dyDescent="0.55000000000000004">
      <c r="B220" s="124">
        <v>145</v>
      </c>
      <c r="C220" s="135"/>
      <c r="D220" s="147" t="s">
        <v>130</v>
      </c>
      <c r="E220" s="91"/>
      <c r="G220" s="152">
        <v>1</v>
      </c>
      <c r="H220" s="150">
        <v>207</v>
      </c>
      <c r="J220" s="125" t="s">
        <v>129</v>
      </c>
      <c r="K220" s="125"/>
      <c r="L220" s="125"/>
      <c r="M220" s="127"/>
      <c r="N220" s="127"/>
    </row>
    <row r="221" spans="2:19" ht="28.8" customHeight="1" x14ac:dyDescent="0.55000000000000004">
      <c r="B221" s="124">
        <v>146</v>
      </c>
      <c r="C221" s="135"/>
      <c r="D221" s="154" t="s">
        <v>323</v>
      </c>
      <c r="E221" s="91"/>
      <c r="G221" s="150">
        <v>2</v>
      </c>
      <c r="H221" s="150">
        <v>208</v>
      </c>
    </row>
    <row r="222" spans="2:19" ht="28.8" customHeight="1" x14ac:dyDescent="0.55000000000000004">
      <c r="B222" s="124">
        <v>147</v>
      </c>
      <c r="C222" s="135"/>
      <c r="D222" s="153" t="s">
        <v>324</v>
      </c>
      <c r="E222" s="91"/>
      <c r="G222" s="150">
        <v>2</v>
      </c>
      <c r="H222" s="150">
        <v>209</v>
      </c>
    </row>
    <row r="223" spans="2:19" ht="10" customHeight="1" x14ac:dyDescent="0.55000000000000004">
      <c r="B223" s="84"/>
      <c r="C223" s="84"/>
      <c r="D223" s="93"/>
      <c r="E223" s="94"/>
      <c r="F223" s="87"/>
      <c r="G223" s="150">
        <v>9</v>
      </c>
      <c r="H223" s="150">
        <v>210</v>
      </c>
      <c r="I223" s="87"/>
      <c r="J223" s="87"/>
      <c r="K223" s="87"/>
      <c r="L223" s="87"/>
      <c r="M223" s="87"/>
      <c r="N223" s="87"/>
      <c r="O223" s="87"/>
      <c r="P223" s="87"/>
      <c r="Q223" s="87"/>
      <c r="R223" s="87"/>
      <c r="S223" s="87"/>
    </row>
    <row r="224" spans="2:19" ht="14.05" customHeight="1" x14ac:dyDescent="0.55000000000000004">
      <c r="B224" s="81"/>
      <c r="C224" s="82"/>
      <c r="D224" s="139" t="s">
        <v>132</v>
      </c>
      <c r="E224" s="91"/>
      <c r="G224" s="150">
        <v>1</v>
      </c>
      <c r="H224" s="150">
        <v>211</v>
      </c>
    </row>
    <row r="225" spans="2:19" ht="28.8" customHeight="1" x14ac:dyDescent="0.55000000000000004">
      <c r="B225" s="124">
        <v>148</v>
      </c>
      <c r="C225" s="135"/>
      <c r="D225" s="90" t="s">
        <v>131</v>
      </c>
      <c r="E225" s="91"/>
      <c r="G225" s="150">
        <v>2</v>
      </c>
      <c r="H225" s="150">
        <v>212</v>
      </c>
    </row>
    <row r="226" spans="2:19" ht="43.2" customHeight="1" x14ac:dyDescent="0.55000000000000004">
      <c r="B226" s="124">
        <v>149</v>
      </c>
      <c r="C226" s="135"/>
      <c r="D226" s="154" t="s">
        <v>325</v>
      </c>
      <c r="E226" s="91"/>
      <c r="G226" s="150">
        <v>3</v>
      </c>
      <c r="H226" s="150">
        <v>213</v>
      </c>
    </row>
    <row r="227" spans="2:19" ht="43.2" customHeight="1" x14ac:dyDescent="0.55000000000000004">
      <c r="B227" s="124">
        <v>150</v>
      </c>
      <c r="C227" s="135"/>
      <c r="D227" s="153" t="s">
        <v>326</v>
      </c>
      <c r="E227" s="94"/>
      <c r="F227" s="87"/>
      <c r="G227" s="150">
        <v>3</v>
      </c>
      <c r="H227" s="150">
        <v>214</v>
      </c>
      <c r="I227" s="87"/>
      <c r="J227" s="87"/>
      <c r="K227" s="87"/>
      <c r="L227" s="87"/>
      <c r="M227" s="87"/>
      <c r="N227" s="87"/>
      <c r="O227" s="87"/>
      <c r="P227" s="87"/>
      <c r="Q227" s="87"/>
      <c r="R227" s="87"/>
      <c r="S227" s="87"/>
    </row>
    <row r="228" spans="2:19" ht="43.2" customHeight="1" x14ac:dyDescent="0.55000000000000004">
      <c r="B228" s="124">
        <v>151</v>
      </c>
      <c r="C228" s="135"/>
      <c r="D228" s="153" t="s">
        <v>327</v>
      </c>
      <c r="E228" s="91"/>
      <c r="G228" s="150">
        <v>3</v>
      </c>
      <c r="H228" s="150">
        <v>215</v>
      </c>
    </row>
    <row r="229" spans="2:19" ht="10" customHeight="1" x14ac:dyDescent="0.55000000000000004">
      <c r="B229" s="92"/>
      <c r="C229" s="92"/>
      <c r="D229" s="128"/>
      <c r="E229" s="91"/>
      <c r="G229" s="150">
        <v>9</v>
      </c>
      <c r="H229" s="150">
        <v>216</v>
      </c>
    </row>
    <row r="230" spans="2:19" ht="17.7" customHeight="1" x14ac:dyDescent="0.55000000000000004">
      <c r="B230" s="129"/>
      <c r="C230" s="129"/>
      <c r="D230" s="130" t="s">
        <v>12</v>
      </c>
      <c r="E230" s="98"/>
      <c r="F230" s="24"/>
      <c r="G230" s="150">
        <v>7</v>
      </c>
      <c r="H230" s="150">
        <v>217</v>
      </c>
      <c r="I230" s="87"/>
      <c r="J230" s="87"/>
      <c r="K230" s="87"/>
      <c r="L230" s="87"/>
      <c r="M230" s="87"/>
      <c r="N230" s="87"/>
      <c r="O230" s="87"/>
      <c r="P230" s="87"/>
      <c r="Q230" s="87"/>
      <c r="R230" s="87"/>
      <c r="S230" s="87"/>
    </row>
    <row r="231" spans="2:19" ht="10" customHeight="1" x14ac:dyDescent="0.55000000000000004">
      <c r="B231" s="84"/>
      <c r="C231" s="84"/>
      <c r="D231" s="93"/>
      <c r="E231" s="94"/>
      <c r="F231" s="87"/>
      <c r="G231" s="150">
        <v>9</v>
      </c>
      <c r="H231" s="150">
        <v>218</v>
      </c>
      <c r="I231" s="87"/>
      <c r="J231" s="87"/>
      <c r="K231" s="87"/>
      <c r="L231" s="87"/>
      <c r="M231" s="87"/>
      <c r="N231" s="87"/>
      <c r="O231" s="87"/>
      <c r="P231" s="87"/>
      <c r="Q231" s="87"/>
      <c r="R231" s="87"/>
      <c r="S231" s="87"/>
    </row>
    <row r="232" spans="2:19" ht="14.05" customHeight="1" x14ac:dyDescent="0.55000000000000004">
      <c r="B232" s="81"/>
      <c r="C232" s="82"/>
      <c r="D232" s="140" t="s">
        <v>133</v>
      </c>
      <c r="E232" s="91"/>
      <c r="G232" s="150">
        <v>1</v>
      </c>
      <c r="H232" s="150">
        <v>219</v>
      </c>
    </row>
    <row r="233" spans="2:19" ht="28.8" customHeight="1" x14ac:dyDescent="0.55000000000000004">
      <c r="B233" s="131">
        <v>152</v>
      </c>
      <c r="C233" s="135"/>
      <c r="D233" s="90" t="s">
        <v>134</v>
      </c>
      <c r="E233" s="91"/>
      <c r="G233" s="150">
        <v>2</v>
      </c>
      <c r="H233" s="150">
        <v>220</v>
      </c>
    </row>
    <row r="234" spans="2:19" ht="28.8" customHeight="1" x14ac:dyDescent="0.55000000000000004">
      <c r="B234" s="131">
        <v>153</v>
      </c>
      <c r="C234" s="135"/>
      <c r="D234" s="90" t="s">
        <v>135</v>
      </c>
      <c r="E234" s="91"/>
      <c r="G234" s="150">
        <v>2</v>
      </c>
      <c r="H234" s="150">
        <v>221</v>
      </c>
    </row>
    <row r="235" spans="2:19" ht="28.8" customHeight="1" x14ac:dyDescent="0.55000000000000004">
      <c r="B235" s="131">
        <v>154</v>
      </c>
      <c r="C235" s="135"/>
      <c r="D235" s="154" t="s">
        <v>328</v>
      </c>
      <c r="E235" s="91"/>
      <c r="G235" s="150">
        <v>2</v>
      </c>
      <c r="H235" s="150">
        <v>222</v>
      </c>
    </row>
    <row r="236" spans="2:19" ht="28.8" customHeight="1" x14ac:dyDescent="0.55000000000000004">
      <c r="B236" s="131">
        <v>155</v>
      </c>
      <c r="C236" s="135"/>
      <c r="D236" s="90" t="s">
        <v>136</v>
      </c>
      <c r="E236" s="91"/>
      <c r="G236" s="150">
        <v>2</v>
      </c>
      <c r="H236" s="150">
        <v>223</v>
      </c>
    </row>
    <row r="237" spans="2:19" ht="28.8" customHeight="1" x14ac:dyDescent="0.55000000000000004">
      <c r="B237" s="131">
        <v>156</v>
      </c>
      <c r="C237" s="135"/>
      <c r="D237" s="153" t="s">
        <v>329</v>
      </c>
      <c r="E237" s="91"/>
      <c r="G237" s="150">
        <v>2</v>
      </c>
      <c r="H237" s="150">
        <v>224</v>
      </c>
    </row>
    <row r="238" spans="2:19" ht="6" customHeight="1" x14ac:dyDescent="0.55000000000000004">
      <c r="B238" s="132"/>
      <c r="C238" s="163"/>
      <c r="D238" s="133"/>
      <c r="E238" s="94"/>
      <c r="F238" s="87"/>
      <c r="G238" s="150">
        <v>8</v>
      </c>
      <c r="H238" s="150">
        <v>225</v>
      </c>
      <c r="I238" s="87"/>
      <c r="J238" s="87"/>
      <c r="K238" s="87"/>
      <c r="L238" s="87"/>
      <c r="M238" s="87"/>
      <c r="N238" s="87"/>
      <c r="O238" s="87"/>
      <c r="P238" s="87"/>
      <c r="Q238" s="87"/>
      <c r="R238" s="87"/>
      <c r="S238" s="87"/>
    </row>
    <row r="239" spans="2:19" ht="28.8" customHeight="1" x14ac:dyDescent="0.55000000000000004">
      <c r="B239" s="131">
        <v>157</v>
      </c>
      <c r="C239" s="135"/>
      <c r="D239" s="153" t="s">
        <v>330</v>
      </c>
      <c r="E239" s="91"/>
      <c r="G239" s="150">
        <v>2</v>
      </c>
      <c r="H239" s="150">
        <v>226</v>
      </c>
    </row>
    <row r="240" spans="2:19" ht="28.8" customHeight="1" x14ac:dyDescent="0.55000000000000004">
      <c r="B240" s="131">
        <v>158</v>
      </c>
      <c r="C240" s="135"/>
      <c r="D240" s="90" t="s">
        <v>137</v>
      </c>
      <c r="E240" s="91"/>
      <c r="G240" s="150">
        <v>2</v>
      </c>
      <c r="H240" s="150">
        <v>227</v>
      </c>
    </row>
    <row r="241" spans="2:19" ht="28.8" customHeight="1" x14ac:dyDescent="0.55000000000000004">
      <c r="B241" s="131">
        <v>159</v>
      </c>
      <c r="C241" s="135"/>
      <c r="D241" s="148" t="s">
        <v>138</v>
      </c>
      <c r="E241" s="91"/>
      <c r="G241" s="150">
        <v>2</v>
      </c>
      <c r="H241" s="150">
        <v>228</v>
      </c>
    </row>
    <row r="242" spans="2:19" ht="28.8" customHeight="1" x14ac:dyDescent="0.55000000000000004">
      <c r="B242" s="131">
        <v>160</v>
      </c>
      <c r="C242" s="135"/>
      <c r="D242" s="153" t="s">
        <v>331</v>
      </c>
      <c r="E242" s="91"/>
      <c r="G242" s="150">
        <v>2</v>
      </c>
      <c r="H242" s="150">
        <v>229</v>
      </c>
    </row>
    <row r="243" spans="2:19" ht="28.8" customHeight="1" x14ac:dyDescent="0.55000000000000004">
      <c r="B243" s="131">
        <v>161</v>
      </c>
      <c r="C243" s="135"/>
      <c r="D243" s="153" t="s">
        <v>332</v>
      </c>
      <c r="E243" s="91"/>
      <c r="G243" s="150">
        <v>2</v>
      </c>
      <c r="H243" s="150">
        <v>230</v>
      </c>
    </row>
    <row r="244" spans="2:19" ht="28.8" customHeight="1" x14ac:dyDescent="0.55000000000000004">
      <c r="B244" s="131">
        <v>162</v>
      </c>
      <c r="C244" s="135"/>
      <c r="D244" s="154" t="s">
        <v>333</v>
      </c>
      <c r="E244" s="91"/>
      <c r="G244" s="150">
        <v>2</v>
      </c>
      <c r="H244" s="150">
        <v>231</v>
      </c>
    </row>
    <row r="245" spans="2:19" ht="28.8" customHeight="1" x14ac:dyDescent="0.55000000000000004">
      <c r="B245" s="131">
        <v>163</v>
      </c>
      <c r="C245" s="135"/>
      <c r="D245" s="153" t="s">
        <v>334</v>
      </c>
      <c r="E245" s="91"/>
      <c r="G245" s="150">
        <v>2</v>
      </c>
      <c r="H245" s="150">
        <v>232</v>
      </c>
    </row>
    <row r="246" spans="2:19" ht="28.8" customHeight="1" x14ac:dyDescent="0.55000000000000004">
      <c r="B246" s="131">
        <v>164</v>
      </c>
      <c r="C246" s="135"/>
      <c r="D246" s="153" t="s">
        <v>335</v>
      </c>
      <c r="E246" s="91"/>
      <c r="G246" s="150">
        <v>2</v>
      </c>
      <c r="H246" s="150">
        <v>233</v>
      </c>
    </row>
    <row r="247" spans="2:19" ht="10" customHeight="1" x14ac:dyDescent="0.55000000000000004">
      <c r="B247" s="84"/>
      <c r="C247" s="84"/>
      <c r="D247" s="93"/>
      <c r="E247" s="94"/>
      <c r="F247" s="87"/>
      <c r="G247" s="150">
        <v>9</v>
      </c>
      <c r="H247" s="150">
        <v>234</v>
      </c>
      <c r="I247" s="87"/>
      <c r="J247" s="87"/>
      <c r="K247" s="87"/>
      <c r="L247" s="87"/>
      <c r="M247" s="87"/>
      <c r="N247" s="87"/>
      <c r="O247" s="87"/>
      <c r="P247" s="87"/>
      <c r="Q247" s="87"/>
      <c r="R247" s="87"/>
      <c r="S247" s="87"/>
    </row>
    <row r="248" spans="2:19" ht="14.05" customHeight="1" x14ac:dyDescent="0.55000000000000004">
      <c r="B248" s="81"/>
      <c r="C248" s="82"/>
      <c r="D248" s="140" t="s">
        <v>147</v>
      </c>
      <c r="E248" s="91"/>
      <c r="G248" s="150">
        <v>1</v>
      </c>
      <c r="H248" s="150">
        <v>235</v>
      </c>
    </row>
    <row r="249" spans="2:19" ht="28.8" customHeight="1" x14ac:dyDescent="0.55000000000000004">
      <c r="B249" s="131">
        <v>165</v>
      </c>
      <c r="C249" s="135"/>
      <c r="D249" s="153" t="s">
        <v>336</v>
      </c>
      <c r="E249" s="91"/>
      <c r="G249" s="150">
        <v>2</v>
      </c>
      <c r="H249" s="150">
        <v>236</v>
      </c>
    </row>
    <row r="250" spans="2:19" ht="28.8" customHeight="1" x14ac:dyDescent="0.55000000000000004">
      <c r="B250" s="131">
        <v>166</v>
      </c>
      <c r="C250" s="135"/>
      <c r="D250" s="153" t="s">
        <v>337</v>
      </c>
      <c r="E250" s="91"/>
      <c r="G250" s="150">
        <v>2</v>
      </c>
      <c r="H250" s="150">
        <v>237</v>
      </c>
    </row>
    <row r="251" spans="2:19" ht="28.8" customHeight="1" x14ac:dyDescent="0.55000000000000004">
      <c r="B251" s="131">
        <v>167</v>
      </c>
      <c r="C251" s="135"/>
      <c r="D251" s="148" t="s">
        <v>139</v>
      </c>
      <c r="E251" s="91"/>
      <c r="G251" s="150">
        <v>2</v>
      </c>
      <c r="H251" s="150">
        <v>238</v>
      </c>
    </row>
    <row r="252" spans="2:19" ht="28.8" customHeight="1" x14ac:dyDescent="0.55000000000000004">
      <c r="B252" s="131">
        <v>168</v>
      </c>
      <c r="C252" s="135"/>
      <c r="D252" s="153" t="s">
        <v>338</v>
      </c>
      <c r="E252" s="91"/>
      <c r="G252" s="150">
        <v>2</v>
      </c>
      <c r="H252" s="150">
        <v>239</v>
      </c>
    </row>
    <row r="253" spans="2:19" ht="43.2" customHeight="1" x14ac:dyDescent="0.55000000000000004">
      <c r="B253" s="131">
        <v>169</v>
      </c>
      <c r="C253" s="135"/>
      <c r="D253" s="153" t="s">
        <v>341</v>
      </c>
      <c r="E253" s="91"/>
      <c r="G253" s="150">
        <v>3</v>
      </c>
      <c r="H253" s="150">
        <v>240</v>
      </c>
    </row>
    <row r="254" spans="2:19" ht="28.8" customHeight="1" x14ac:dyDescent="0.55000000000000004">
      <c r="B254" s="131">
        <v>170</v>
      </c>
      <c r="C254" s="135"/>
      <c r="D254" s="154" t="s">
        <v>339</v>
      </c>
      <c r="E254" s="91"/>
      <c r="G254" s="150">
        <v>2</v>
      </c>
      <c r="H254" s="150">
        <v>241</v>
      </c>
    </row>
    <row r="255" spans="2:19" ht="28.8" customHeight="1" x14ac:dyDescent="0.55000000000000004">
      <c r="B255" s="131">
        <v>171</v>
      </c>
      <c r="C255" s="135"/>
      <c r="D255" s="153" t="s">
        <v>340</v>
      </c>
      <c r="E255" s="91"/>
      <c r="G255" s="150">
        <v>2</v>
      </c>
      <c r="H255" s="150">
        <v>242</v>
      </c>
    </row>
    <row r="256" spans="2:19" ht="10" customHeight="1" x14ac:dyDescent="0.55000000000000004">
      <c r="B256" s="84"/>
      <c r="C256" s="84"/>
      <c r="D256" s="93"/>
      <c r="E256" s="94"/>
      <c r="F256" s="87"/>
      <c r="G256" s="150">
        <v>9</v>
      </c>
      <c r="H256" s="150">
        <v>243</v>
      </c>
      <c r="I256" s="87"/>
      <c r="J256" s="87"/>
      <c r="K256" s="87"/>
      <c r="L256" s="87"/>
      <c r="M256" s="87"/>
      <c r="N256" s="87"/>
      <c r="O256" s="87"/>
      <c r="P256" s="87"/>
      <c r="Q256" s="87"/>
      <c r="R256" s="87"/>
      <c r="S256" s="87"/>
    </row>
    <row r="257" spans="2:19" ht="14.05" customHeight="1" x14ac:dyDescent="0.55000000000000004">
      <c r="B257" s="81"/>
      <c r="C257" s="82"/>
      <c r="D257" s="140" t="s">
        <v>218</v>
      </c>
      <c r="E257" s="91"/>
      <c r="G257" s="150">
        <v>1</v>
      </c>
      <c r="H257" s="150">
        <v>244</v>
      </c>
    </row>
    <row r="258" spans="2:19" ht="43.2" customHeight="1" x14ac:dyDescent="0.55000000000000004">
      <c r="B258" s="131">
        <v>172</v>
      </c>
      <c r="C258" s="135"/>
      <c r="D258" s="153" t="s">
        <v>342</v>
      </c>
      <c r="E258" s="91"/>
      <c r="G258" s="150">
        <v>3</v>
      </c>
      <c r="H258" s="150">
        <v>245</v>
      </c>
    </row>
    <row r="259" spans="2:19" ht="28.8" customHeight="1" x14ac:dyDescent="0.55000000000000004">
      <c r="B259" s="131">
        <v>173</v>
      </c>
      <c r="C259" s="135"/>
      <c r="D259" s="90" t="s">
        <v>140</v>
      </c>
      <c r="E259" s="91"/>
      <c r="G259" s="150">
        <v>2</v>
      </c>
      <c r="H259" s="150">
        <v>246</v>
      </c>
    </row>
    <row r="260" spans="2:19" ht="28.8" customHeight="1" x14ac:dyDescent="0.55000000000000004">
      <c r="B260" s="131">
        <v>174</v>
      </c>
      <c r="C260" s="135"/>
      <c r="D260" s="148" t="s">
        <v>35</v>
      </c>
      <c r="E260" s="91"/>
      <c r="G260" s="150">
        <v>2</v>
      </c>
      <c r="H260" s="150">
        <v>247</v>
      </c>
    </row>
    <row r="261" spans="2:19" ht="43.2" customHeight="1" x14ac:dyDescent="0.55000000000000004">
      <c r="B261" s="131">
        <v>175</v>
      </c>
      <c r="C261" s="135"/>
      <c r="D261" s="90" t="s">
        <v>141</v>
      </c>
      <c r="E261" s="91"/>
      <c r="G261" s="150">
        <v>3</v>
      </c>
      <c r="H261" s="150">
        <v>248</v>
      </c>
    </row>
    <row r="262" spans="2:19" ht="28.8" customHeight="1" x14ac:dyDescent="0.55000000000000004">
      <c r="B262" s="131">
        <v>176</v>
      </c>
      <c r="C262" s="135"/>
      <c r="D262" s="90" t="s">
        <v>142</v>
      </c>
      <c r="E262" s="91"/>
      <c r="G262" s="150">
        <v>2</v>
      </c>
      <c r="H262" s="150">
        <v>249</v>
      </c>
    </row>
    <row r="263" spans="2:19" ht="28.8" customHeight="1" x14ac:dyDescent="0.55000000000000004">
      <c r="B263" s="131">
        <v>177</v>
      </c>
      <c r="C263" s="135"/>
      <c r="D263" s="148" t="s">
        <v>143</v>
      </c>
      <c r="E263" s="91"/>
      <c r="G263" s="150">
        <v>2</v>
      </c>
      <c r="H263" s="150">
        <v>250</v>
      </c>
    </row>
    <row r="264" spans="2:19" ht="43.2" customHeight="1" x14ac:dyDescent="0.55000000000000004">
      <c r="B264" s="131">
        <v>178</v>
      </c>
      <c r="C264" s="135"/>
      <c r="D264" s="90" t="s">
        <v>144</v>
      </c>
      <c r="E264" s="91"/>
      <c r="G264" s="150">
        <v>3</v>
      </c>
      <c r="H264" s="150">
        <v>251</v>
      </c>
    </row>
    <row r="265" spans="2:19" ht="28.8" customHeight="1" x14ac:dyDescent="0.55000000000000004">
      <c r="B265" s="131">
        <v>179</v>
      </c>
      <c r="C265" s="135"/>
      <c r="D265" s="90" t="s">
        <v>145</v>
      </c>
      <c r="E265" s="94"/>
      <c r="F265" s="87"/>
      <c r="G265" s="150">
        <v>2</v>
      </c>
      <c r="H265" s="150">
        <v>252</v>
      </c>
      <c r="I265" s="87"/>
      <c r="J265" s="87"/>
      <c r="K265" s="87"/>
      <c r="L265" s="87"/>
      <c r="M265" s="87"/>
      <c r="N265" s="87"/>
      <c r="O265" s="87"/>
      <c r="P265" s="87"/>
      <c r="Q265" s="87"/>
      <c r="R265" s="87"/>
      <c r="S265" s="87"/>
    </row>
    <row r="266" spans="2:19" ht="6" customHeight="1" x14ac:dyDescent="0.55000000000000004">
      <c r="B266" s="132"/>
      <c r="C266" s="163"/>
      <c r="D266" s="133"/>
      <c r="E266" s="91"/>
      <c r="G266" s="150">
        <v>8</v>
      </c>
      <c r="H266" s="150">
        <v>253</v>
      </c>
    </row>
    <row r="267" spans="2:19" ht="28.8" customHeight="1" x14ac:dyDescent="0.55000000000000004">
      <c r="B267" s="131">
        <v>180</v>
      </c>
      <c r="C267" s="135"/>
      <c r="D267" s="153" t="s">
        <v>343</v>
      </c>
      <c r="E267" s="91"/>
      <c r="G267" s="150">
        <v>2</v>
      </c>
      <c r="H267" s="150">
        <v>254</v>
      </c>
    </row>
    <row r="268" spans="2:19" ht="28.8" customHeight="1" x14ac:dyDescent="0.55000000000000004">
      <c r="B268" s="131">
        <v>181</v>
      </c>
      <c r="C268" s="135"/>
      <c r="D268" s="153" t="s">
        <v>344</v>
      </c>
      <c r="E268" s="91"/>
      <c r="G268" s="150">
        <v>2</v>
      </c>
      <c r="H268" s="150">
        <v>255</v>
      </c>
    </row>
    <row r="269" spans="2:19" ht="28.8" customHeight="1" x14ac:dyDescent="0.55000000000000004">
      <c r="B269" s="131">
        <v>182</v>
      </c>
      <c r="C269" s="135"/>
      <c r="D269" s="154" t="s">
        <v>345</v>
      </c>
      <c r="E269" s="94"/>
      <c r="F269" s="87"/>
      <c r="G269" s="150">
        <v>2</v>
      </c>
      <c r="H269" s="150">
        <v>256</v>
      </c>
      <c r="I269" s="87"/>
      <c r="J269" s="87"/>
      <c r="K269" s="87"/>
      <c r="L269" s="87"/>
      <c r="M269" s="87"/>
      <c r="N269" s="87"/>
      <c r="O269" s="87"/>
      <c r="P269" s="87"/>
      <c r="Q269" s="87"/>
      <c r="R269" s="87"/>
      <c r="S269" s="87"/>
    </row>
    <row r="270" spans="2:19" ht="43.2" customHeight="1" x14ac:dyDescent="0.55000000000000004">
      <c r="B270" s="131">
        <v>183</v>
      </c>
      <c r="C270" s="135"/>
      <c r="D270" s="153" t="s">
        <v>346</v>
      </c>
      <c r="E270" s="91"/>
      <c r="G270" s="150">
        <v>3</v>
      </c>
      <c r="H270" s="150">
        <v>257</v>
      </c>
    </row>
    <row r="271" spans="2:19" ht="28.8" customHeight="1" x14ac:dyDescent="0.55000000000000004">
      <c r="B271" s="131">
        <v>184</v>
      </c>
      <c r="C271" s="135"/>
      <c r="D271" s="153" t="s">
        <v>347</v>
      </c>
      <c r="E271" s="91"/>
      <c r="G271" s="150">
        <v>2</v>
      </c>
      <c r="H271" s="150">
        <v>258</v>
      </c>
    </row>
    <row r="272" spans="2:19" ht="43.2" customHeight="1" x14ac:dyDescent="0.55000000000000004">
      <c r="B272" s="131">
        <v>185</v>
      </c>
      <c r="C272" s="135"/>
      <c r="D272" s="148" t="s">
        <v>146</v>
      </c>
      <c r="E272" s="91"/>
      <c r="G272" s="150">
        <v>3</v>
      </c>
      <c r="H272" s="150">
        <v>259</v>
      </c>
    </row>
    <row r="273" spans="2:8" ht="28.8" customHeight="1" x14ac:dyDescent="0.55000000000000004">
      <c r="B273" s="131">
        <v>186</v>
      </c>
      <c r="C273" s="135"/>
      <c r="D273" s="153" t="s">
        <v>348</v>
      </c>
      <c r="E273" s="91"/>
      <c r="G273" s="150">
        <v>2</v>
      </c>
      <c r="H273" s="150">
        <v>260</v>
      </c>
    </row>
  </sheetData>
  <sheetProtection algorithmName="SHA-512" hashValue="UoGkqpdexHYfoRsCiCiQYax4fYNk/4s5xYvz2k3p7QGL4t9466HcOJ2XH36KcvGf+F0rzJuI1BCxeYfjKmnMLQ==" saltValue="4VnoYVRgXWx8CjMxO/D+Mg==" spinCount="100000" sheet="1" objects="1" scenarios="1"/>
  <sortState xmlns:xlrd2="http://schemas.microsoft.com/office/spreadsheetml/2017/richdata2" ref="A14:S273">
    <sortCondition ref="H14:H273"/>
  </sortState>
  <phoneticPr fontId="27" type="noConversion"/>
  <printOptions horizontalCentered="1"/>
  <pageMargins left="0.39370078740157483" right="0.39370078740157483" top="0.39370078740157483" bottom="0.39370078740157483" header="0.23622047244094491" footer="0.23622047244094491"/>
  <pageSetup paperSize="9" fitToHeight="0" orientation="portrait" horizontalDpi="300" r:id="rId1"/>
  <headerFooter>
    <oddFooter>&amp;L&amp;"Arial,Standard"&amp;9&amp;F ¦ &amp;A&amp;R&amp;"Arial,Standard"&amp;9 &amp;"Arial,Fett"Vertraulich&amp;"Arial,Standard" Seite &amp;P von &amp;N</oddFooter>
  </headerFooter>
  <rowBreaks count="8" manualBreakCount="8">
    <brk id="36" min="1" max="3" man="1"/>
    <brk id="59" min="1" max="3" man="1"/>
    <brk id="88" min="1" max="3" man="1"/>
    <brk id="141" min="1" max="3" man="1"/>
    <brk id="158" min="1" max="3" man="1"/>
    <brk id="211" min="1" max="3" man="1"/>
    <brk id="229" min="1" max="3" man="1"/>
    <brk id="256" min="1"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JO52"/>
  <sheetViews>
    <sheetView topLeftCell="A12" zoomScale="80" zoomScaleNormal="80" zoomScaleSheetLayoutView="80" zoomScalePageLayoutView="55" workbookViewId="0">
      <selection activeCell="J16" sqref="J16:O16"/>
    </sheetView>
  </sheetViews>
  <sheetFormatPr baseColWidth="10" defaultColWidth="0" defaultRowHeight="14.25" customHeight="1" zeroHeight="1" x14ac:dyDescent="0.45"/>
  <cols>
    <col min="1" max="1" width="2.578125" style="2" customWidth="1"/>
    <col min="2" max="51" width="6" style="2" customWidth="1"/>
    <col min="52" max="52" width="2.578125" style="2" customWidth="1"/>
    <col min="53" max="54" width="4" style="2" hidden="1" customWidth="1"/>
    <col min="55" max="56" width="6.15625" style="2" hidden="1" customWidth="1"/>
    <col min="57" max="57" width="3.26171875" style="2" hidden="1" customWidth="1"/>
    <col min="58" max="59" width="3.578125" style="3" hidden="1" customWidth="1"/>
    <col min="60" max="60" width="1.578125" style="3" hidden="1" customWidth="1"/>
    <col min="61" max="62" width="3.578125" style="3" hidden="1" customWidth="1"/>
    <col min="63" max="63" width="1.578125" style="3" hidden="1" customWidth="1"/>
    <col min="64" max="65" width="3.578125" style="3" hidden="1" customWidth="1"/>
    <col min="66" max="66" width="1.578125" style="3" hidden="1" customWidth="1"/>
    <col min="67" max="68" width="3.578125" style="3" hidden="1" customWidth="1"/>
    <col min="69" max="69" width="1.578125" style="3" hidden="1" customWidth="1"/>
    <col min="70" max="71" width="3.578125" style="3" hidden="1" customWidth="1"/>
    <col min="72" max="72" width="1.578125" style="3" hidden="1" customWidth="1"/>
    <col min="73" max="74" width="3.578125" style="3" hidden="1" customWidth="1"/>
    <col min="75" max="75" width="1.578125" style="2" hidden="1" customWidth="1"/>
    <col min="76" max="77" width="3.578125" style="4" hidden="1" customWidth="1"/>
    <col min="78" max="78" width="1.578125" style="2" hidden="1" customWidth="1"/>
    <col min="79" max="80" width="3.578125" style="2" hidden="1" customWidth="1"/>
    <col min="81" max="81" width="1.578125" style="2" hidden="1" customWidth="1"/>
    <col min="82" max="83" width="3.578125" style="4" hidden="1" customWidth="1"/>
    <col min="84" max="84" width="1.578125" style="4" hidden="1" customWidth="1"/>
    <col min="85" max="86" width="3.578125" style="4" hidden="1" customWidth="1"/>
    <col min="87" max="87" width="1.578125" style="2" hidden="1" customWidth="1"/>
    <col min="88" max="89" width="3.578125" style="4" hidden="1" customWidth="1"/>
    <col min="90" max="90" width="1.578125" style="4" hidden="1" customWidth="1"/>
    <col min="91" max="92" width="3.578125" style="4" hidden="1" customWidth="1"/>
    <col min="93" max="93" width="1.578125" style="2" hidden="1" customWidth="1"/>
    <col min="94" max="95" width="3.578125" style="4" hidden="1" customWidth="1"/>
    <col min="96" max="96" width="1.578125" style="4" hidden="1" customWidth="1"/>
    <col min="97" max="98" width="3.578125" style="4" hidden="1" customWidth="1"/>
    <col min="99" max="99" width="1.578125" style="2" hidden="1" customWidth="1"/>
    <col min="100" max="101" width="3.578125" style="4" hidden="1" customWidth="1"/>
    <col min="102" max="102" width="1.578125" style="4" hidden="1" customWidth="1"/>
    <col min="103" max="104" width="3.578125" style="4" hidden="1" customWidth="1"/>
    <col min="105" max="105" width="1.578125" style="2" hidden="1" customWidth="1"/>
    <col min="106" max="106" width="3.578125" style="4" hidden="1" customWidth="1"/>
    <col min="107" max="107" width="3.89453125" style="4" hidden="1" customWidth="1"/>
    <col min="108" max="108" width="1.578125" style="4" hidden="1" customWidth="1"/>
    <col min="109" max="110" width="3.578125" style="4" hidden="1" customWidth="1"/>
    <col min="111" max="111" width="1.578125" style="2" hidden="1" customWidth="1"/>
    <col min="112" max="113" width="3.578125" style="4" hidden="1" customWidth="1"/>
    <col min="114" max="114" width="1.578125" style="4" hidden="1" customWidth="1"/>
    <col min="115" max="116" width="3.578125" style="4" hidden="1" customWidth="1"/>
    <col min="117" max="117" width="1.578125" style="2" hidden="1" customWidth="1"/>
    <col min="118" max="119" width="3.578125" style="4" hidden="1" customWidth="1"/>
    <col min="120" max="120" width="1.578125" style="4" hidden="1" customWidth="1"/>
    <col min="121" max="122" width="3.578125" style="4" hidden="1" customWidth="1"/>
    <col min="123" max="123" width="1.578125" style="2" hidden="1" customWidth="1"/>
    <col min="124" max="125" width="3.578125" style="4" hidden="1" customWidth="1"/>
    <col min="126" max="126" width="1.578125" style="4" hidden="1" customWidth="1"/>
    <col min="127" max="128" width="3.578125" style="4" hidden="1" customWidth="1"/>
    <col min="129" max="129" width="1.578125" style="2" hidden="1" customWidth="1"/>
    <col min="130" max="131" width="3.578125" style="4" hidden="1" customWidth="1"/>
    <col min="132" max="132" width="1.578125" style="4" hidden="1" customWidth="1"/>
    <col min="133" max="134" width="3.578125" style="4" hidden="1" customWidth="1"/>
    <col min="135" max="135" width="1.578125" style="2" hidden="1" customWidth="1"/>
    <col min="136" max="137" width="3.578125" style="4" hidden="1" customWidth="1"/>
    <col min="138" max="138" width="1.578125" style="4" hidden="1" customWidth="1"/>
    <col min="139" max="140" width="3.578125" style="4" hidden="1" customWidth="1"/>
    <col min="141" max="141" width="1.578125" style="2" hidden="1" customWidth="1"/>
    <col min="142" max="143" width="3.578125" style="4" hidden="1" customWidth="1"/>
    <col min="144" max="144" width="1.578125" style="4" hidden="1" customWidth="1"/>
    <col min="145" max="146" width="3.578125" style="4" hidden="1" customWidth="1"/>
    <col min="147" max="147" width="1.578125" style="2" hidden="1" customWidth="1"/>
    <col min="148" max="149" width="3.578125" style="4" hidden="1" customWidth="1"/>
    <col min="150" max="150" width="1.578125" style="4" hidden="1" customWidth="1"/>
    <col min="151" max="152" width="3.578125" style="4" hidden="1" customWidth="1"/>
    <col min="153" max="153" width="1.578125" style="2" hidden="1" customWidth="1"/>
    <col min="154" max="155" width="3.578125" style="4" hidden="1" customWidth="1"/>
    <col min="156" max="156" width="1.578125" style="4" hidden="1" customWidth="1"/>
    <col min="157" max="158" width="3.578125" style="4" hidden="1" customWidth="1"/>
    <col min="159" max="159" width="1.578125" style="2" hidden="1" customWidth="1"/>
    <col min="160" max="161" width="3.578125" style="4" hidden="1" customWidth="1"/>
    <col min="162" max="162" width="1.578125" style="4" hidden="1" customWidth="1"/>
    <col min="163" max="164" width="3.578125" style="4" hidden="1" customWidth="1"/>
    <col min="165" max="165" width="1.578125" style="2" hidden="1" customWidth="1"/>
    <col min="166" max="167" width="3.578125" style="4" hidden="1" customWidth="1"/>
    <col min="168" max="168" width="1.578125" style="4" hidden="1" customWidth="1"/>
    <col min="169" max="170" width="3.578125" style="4" hidden="1" customWidth="1"/>
    <col min="171" max="171" width="1.578125" style="2" hidden="1" customWidth="1"/>
    <col min="172" max="172" width="3.578125" style="4" hidden="1" customWidth="1"/>
    <col min="173" max="173" width="3.62890625" style="4" hidden="1" customWidth="1"/>
    <col min="174" max="174" width="1.578125" style="4" hidden="1" customWidth="1"/>
    <col min="175" max="176" width="3.578125" style="4" hidden="1" customWidth="1"/>
    <col min="177" max="177" width="1.578125" style="2" hidden="1" customWidth="1"/>
    <col min="178" max="179" width="3.578125" style="4" hidden="1" customWidth="1"/>
    <col min="180" max="180" width="1.578125" style="4" hidden="1" customWidth="1"/>
    <col min="181" max="182" width="3.578125" style="4" hidden="1" customWidth="1"/>
    <col min="183" max="183" width="1.578125" style="4" hidden="1" customWidth="1"/>
    <col min="184" max="185" width="3.578125" style="4" hidden="1" customWidth="1"/>
    <col min="186" max="186" width="1.578125" style="2" hidden="1" customWidth="1"/>
    <col min="187" max="188" width="3.578125" style="4" hidden="1" customWidth="1"/>
    <col min="189" max="189" width="1.578125" style="2" hidden="1" customWidth="1"/>
    <col min="190" max="191" width="3.578125" style="2" hidden="1" customWidth="1"/>
    <col min="192" max="192" width="1.578125" style="2" hidden="1" customWidth="1"/>
    <col min="193" max="194" width="3.578125" style="2" hidden="1" customWidth="1"/>
    <col min="195" max="195" width="1.578125" style="2" hidden="1" customWidth="1"/>
    <col min="196" max="197" width="3.578125" style="4" hidden="1" customWidth="1"/>
    <col min="198" max="198" width="1.578125" style="4" hidden="1" customWidth="1"/>
    <col min="199" max="200" width="3.578125" style="4" hidden="1" customWidth="1"/>
    <col min="201" max="201" width="1.578125" style="2" hidden="1" customWidth="1"/>
    <col min="202" max="203" width="3.578125" style="4" hidden="1" customWidth="1"/>
    <col min="204" max="204" width="1.578125" style="2" hidden="1" customWidth="1"/>
    <col min="205" max="206" width="3.578125" style="2" hidden="1" customWidth="1"/>
    <col min="207" max="207" width="1.578125" style="2" hidden="1" customWidth="1"/>
    <col min="208" max="275" width="0" style="2" hidden="1" customWidth="1"/>
    <col min="276" max="16384" width="11.26171875" style="2" hidden="1"/>
  </cols>
  <sheetData>
    <row r="1" spans="1:275" s="25" customFormat="1" ht="14.25" hidden="1" customHeight="1" x14ac:dyDescent="0.45">
      <c r="A1" s="25" t="s">
        <v>25</v>
      </c>
      <c r="B1" s="45" t="s">
        <v>156</v>
      </c>
      <c r="C1" s="25" t="s">
        <v>157</v>
      </c>
      <c r="D1" s="45" t="s">
        <v>158</v>
      </c>
      <c r="E1" s="25" t="s">
        <v>159</v>
      </c>
      <c r="F1" s="45" t="s">
        <v>160</v>
      </c>
      <c r="G1" s="25" t="s">
        <v>161</v>
      </c>
      <c r="H1" s="46" t="s">
        <v>162</v>
      </c>
      <c r="I1" s="25" t="s">
        <v>163</v>
      </c>
      <c r="J1" s="46" t="s">
        <v>164</v>
      </c>
      <c r="K1" s="25" t="s">
        <v>165</v>
      </c>
      <c r="L1" s="46" t="s">
        <v>166</v>
      </c>
      <c r="M1" s="25" t="s">
        <v>167</v>
      </c>
      <c r="N1" s="46" t="s">
        <v>168</v>
      </c>
      <c r="O1" s="25" t="s">
        <v>169</v>
      </c>
      <c r="P1" s="46" t="s">
        <v>170</v>
      </c>
      <c r="Q1" s="46" t="s">
        <v>171</v>
      </c>
      <c r="R1" s="59" t="s">
        <v>172</v>
      </c>
      <c r="S1" s="25" t="s">
        <v>173</v>
      </c>
      <c r="T1" s="59" t="s">
        <v>174</v>
      </c>
      <c r="U1" s="25" t="s">
        <v>175</v>
      </c>
      <c r="V1" s="59" t="s">
        <v>176</v>
      </c>
      <c r="W1" s="25" t="s">
        <v>177</v>
      </c>
      <c r="X1" s="47" t="s">
        <v>178</v>
      </c>
      <c r="Y1" s="47" t="s">
        <v>179</v>
      </c>
      <c r="Z1" s="47" t="s">
        <v>180</v>
      </c>
      <c r="AA1" s="47" t="s">
        <v>181</v>
      </c>
      <c r="AB1" s="47" t="s">
        <v>182</v>
      </c>
      <c r="AC1" s="25" t="s">
        <v>183</v>
      </c>
      <c r="AD1" s="47" t="s">
        <v>184</v>
      </c>
      <c r="AE1" s="25" t="s">
        <v>185</v>
      </c>
      <c r="AF1" s="47" t="s">
        <v>186</v>
      </c>
      <c r="AG1" s="25" t="s">
        <v>187</v>
      </c>
      <c r="AH1" s="48" t="s">
        <v>188</v>
      </c>
      <c r="AI1" s="25" t="s">
        <v>189</v>
      </c>
      <c r="AJ1" s="48" t="s">
        <v>190</v>
      </c>
      <c r="AK1" s="25" t="s">
        <v>191</v>
      </c>
      <c r="AL1" s="48" t="s">
        <v>192</v>
      </c>
      <c r="AM1" s="25" t="s">
        <v>193</v>
      </c>
      <c r="AN1" s="48" t="s">
        <v>194</v>
      </c>
      <c r="AO1" s="25" t="s">
        <v>195</v>
      </c>
      <c r="AP1" s="49" t="s">
        <v>196</v>
      </c>
      <c r="AQ1" s="49" t="s">
        <v>197</v>
      </c>
      <c r="AR1" s="49" t="s">
        <v>198</v>
      </c>
      <c r="AS1" s="25" t="s">
        <v>199</v>
      </c>
      <c r="AT1" s="50" t="s">
        <v>200</v>
      </c>
      <c r="AU1" s="50" t="s">
        <v>201</v>
      </c>
      <c r="AV1" s="50" t="s">
        <v>202</v>
      </c>
      <c r="AW1" s="25" t="s">
        <v>203</v>
      </c>
      <c r="AX1" s="50" t="s">
        <v>27</v>
      </c>
      <c r="AY1" s="50" t="s">
        <v>204</v>
      </c>
      <c r="BF1" s="27" t="s">
        <v>1</v>
      </c>
      <c r="BG1" s="28" t="s">
        <v>5</v>
      </c>
      <c r="BH1" s="29"/>
      <c r="BI1" s="28" t="s">
        <v>1</v>
      </c>
      <c r="BJ1" s="30" t="s">
        <v>5</v>
      </c>
      <c r="BK1" s="31"/>
      <c r="BL1" s="27" t="s">
        <v>1</v>
      </c>
      <c r="BM1" s="28" t="s">
        <v>5</v>
      </c>
      <c r="BN1" s="29"/>
      <c r="BO1" s="28" t="s">
        <v>1</v>
      </c>
      <c r="BP1" s="30" t="s">
        <v>5</v>
      </c>
      <c r="BQ1" s="31"/>
      <c r="BR1" s="27" t="s">
        <v>1</v>
      </c>
      <c r="BS1" s="28" t="s">
        <v>5</v>
      </c>
      <c r="BT1" s="29"/>
      <c r="BU1" s="28" t="s">
        <v>1</v>
      </c>
      <c r="BV1" s="30" t="s">
        <v>5</v>
      </c>
      <c r="BX1" s="27" t="s">
        <v>1</v>
      </c>
      <c r="BY1" s="28" t="s">
        <v>5</v>
      </c>
      <c r="BZ1" s="29"/>
      <c r="CA1" s="28" t="s">
        <v>1</v>
      </c>
      <c r="CB1" s="30" t="s">
        <v>5</v>
      </c>
      <c r="CD1" s="27" t="s">
        <v>1</v>
      </c>
      <c r="CE1" s="28" t="s">
        <v>5</v>
      </c>
      <c r="CF1" s="29"/>
      <c r="CG1" s="28" t="s">
        <v>1</v>
      </c>
      <c r="CH1" s="30" t="s">
        <v>5</v>
      </c>
      <c r="CJ1" s="27" t="s">
        <v>1</v>
      </c>
      <c r="CK1" s="28" t="s">
        <v>5</v>
      </c>
      <c r="CL1" s="29"/>
      <c r="CM1" s="28" t="s">
        <v>1</v>
      </c>
      <c r="CN1" s="30" t="s">
        <v>5</v>
      </c>
      <c r="CP1" s="27" t="s">
        <v>1</v>
      </c>
      <c r="CQ1" s="28" t="s">
        <v>5</v>
      </c>
      <c r="CR1" s="29"/>
      <c r="CS1" s="28" t="s">
        <v>1</v>
      </c>
      <c r="CT1" s="30" t="s">
        <v>5</v>
      </c>
      <c r="CV1" s="27" t="s">
        <v>1</v>
      </c>
      <c r="CW1" s="28" t="s">
        <v>5</v>
      </c>
      <c r="CX1" s="29"/>
      <c r="CY1" s="28" t="s">
        <v>1</v>
      </c>
      <c r="CZ1" s="30" t="s">
        <v>5</v>
      </c>
      <c r="DB1" s="27" t="s">
        <v>1</v>
      </c>
      <c r="DC1" s="28" t="s">
        <v>5</v>
      </c>
      <c r="DD1" s="29"/>
      <c r="DE1" s="28" t="s">
        <v>1</v>
      </c>
      <c r="DF1" s="30" t="s">
        <v>5</v>
      </c>
      <c r="DH1" s="27" t="s">
        <v>1</v>
      </c>
      <c r="DI1" s="28" t="s">
        <v>5</v>
      </c>
      <c r="DJ1" s="29"/>
      <c r="DK1" s="28" t="s">
        <v>1</v>
      </c>
      <c r="DL1" s="30" t="s">
        <v>5</v>
      </c>
      <c r="DN1" s="27" t="s">
        <v>1</v>
      </c>
      <c r="DO1" s="28" t="s">
        <v>5</v>
      </c>
      <c r="DP1" s="29"/>
      <c r="DQ1" s="28" t="s">
        <v>1</v>
      </c>
      <c r="DR1" s="30" t="s">
        <v>5</v>
      </c>
      <c r="DT1" s="27" t="s">
        <v>1</v>
      </c>
      <c r="DU1" s="28" t="s">
        <v>5</v>
      </c>
      <c r="DV1" s="29"/>
      <c r="DW1" s="28" t="s">
        <v>1</v>
      </c>
      <c r="DX1" s="30" t="s">
        <v>5</v>
      </c>
      <c r="DZ1" s="27" t="s">
        <v>1</v>
      </c>
      <c r="EA1" s="28" t="s">
        <v>5</v>
      </c>
      <c r="EB1" s="29"/>
      <c r="EC1" s="28" t="s">
        <v>1</v>
      </c>
      <c r="ED1" s="30" t="s">
        <v>5</v>
      </c>
      <c r="EF1" s="27" t="s">
        <v>1</v>
      </c>
      <c r="EG1" s="28" t="s">
        <v>5</v>
      </c>
      <c r="EH1" s="29"/>
      <c r="EI1" s="28" t="s">
        <v>1</v>
      </c>
      <c r="EJ1" s="30" t="s">
        <v>5</v>
      </c>
      <c r="EL1" s="27" t="s">
        <v>1</v>
      </c>
      <c r="EM1" s="28" t="s">
        <v>5</v>
      </c>
      <c r="EN1" s="29"/>
      <c r="EO1" s="28" t="s">
        <v>1</v>
      </c>
      <c r="EP1" s="30" t="s">
        <v>5</v>
      </c>
      <c r="ER1" s="27" t="s">
        <v>1</v>
      </c>
      <c r="ES1" s="28" t="s">
        <v>5</v>
      </c>
      <c r="ET1" s="29"/>
      <c r="EU1" s="28" t="s">
        <v>1</v>
      </c>
      <c r="EV1" s="30" t="s">
        <v>5</v>
      </c>
      <c r="EX1" s="27" t="s">
        <v>1</v>
      </c>
      <c r="EY1" s="28" t="s">
        <v>5</v>
      </c>
      <c r="EZ1" s="29"/>
      <c r="FA1" s="28" t="s">
        <v>1</v>
      </c>
      <c r="FB1" s="30" t="s">
        <v>5</v>
      </c>
      <c r="FD1" s="27" t="s">
        <v>1</v>
      </c>
      <c r="FE1" s="28" t="s">
        <v>5</v>
      </c>
      <c r="FF1" s="29"/>
      <c r="FG1" s="28" t="s">
        <v>1</v>
      </c>
      <c r="FH1" s="30" t="s">
        <v>5</v>
      </c>
      <c r="FJ1" s="27" t="s">
        <v>1</v>
      </c>
      <c r="FK1" s="28" t="s">
        <v>5</v>
      </c>
      <c r="FL1" s="29"/>
      <c r="FM1" s="28" t="s">
        <v>1</v>
      </c>
      <c r="FN1" s="30" t="s">
        <v>5</v>
      </c>
      <c r="FP1" s="27" t="s">
        <v>1</v>
      </c>
      <c r="FQ1" s="28" t="s">
        <v>5</v>
      </c>
      <c r="FR1" s="29"/>
      <c r="FS1" s="28" t="s">
        <v>1</v>
      </c>
      <c r="FT1" s="30" t="s">
        <v>5</v>
      </c>
      <c r="FU1" s="31"/>
      <c r="FV1" s="27" t="s">
        <v>1</v>
      </c>
      <c r="FW1" s="28" t="s">
        <v>5</v>
      </c>
      <c r="FX1" s="29"/>
      <c r="FY1" s="28" t="s">
        <v>1</v>
      </c>
      <c r="FZ1" s="30" t="s">
        <v>5</v>
      </c>
      <c r="GA1" s="31"/>
      <c r="GB1" s="27" t="s">
        <v>1</v>
      </c>
      <c r="GC1" s="28" t="s">
        <v>5</v>
      </c>
      <c r="GD1" s="29"/>
      <c r="GE1" s="28" t="s">
        <v>1</v>
      </c>
      <c r="GF1" s="30" t="s">
        <v>5</v>
      </c>
      <c r="GH1" s="27" t="s">
        <v>1</v>
      </c>
      <c r="GI1" s="28" t="s">
        <v>5</v>
      </c>
      <c r="GJ1" s="29"/>
      <c r="GK1" s="28" t="s">
        <v>1</v>
      </c>
      <c r="GL1" s="30" t="s">
        <v>5</v>
      </c>
      <c r="GN1" s="27" t="s">
        <v>1</v>
      </c>
      <c r="GO1" s="28" t="s">
        <v>5</v>
      </c>
      <c r="GP1" s="29"/>
      <c r="GQ1" s="28" t="s">
        <v>1</v>
      </c>
      <c r="GR1" s="30" t="s">
        <v>5</v>
      </c>
      <c r="GT1" s="27" t="s">
        <v>1</v>
      </c>
      <c r="GU1" s="28" t="s">
        <v>5</v>
      </c>
      <c r="GV1" s="29"/>
      <c r="GW1" s="28" t="s">
        <v>1</v>
      </c>
      <c r="GX1" s="30" t="s">
        <v>5</v>
      </c>
    </row>
    <row r="2" spans="1:275" s="25" customFormat="1" ht="14.25" hidden="1" customHeight="1" x14ac:dyDescent="0.45">
      <c r="A2" s="26">
        <v>2</v>
      </c>
      <c r="B2" s="25" t="str">
        <f>IF(BG2&gt;0,BG2,"")</f>
        <v/>
      </c>
      <c r="D2" s="25" t="str">
        <f t="shared" ref="D2:D9" si="0">IF(BM2&gt;0,BM2,"")</f>
        <v/>
      </c>
      <c r="F2" s="25" t="str">
        <f t="shared" ref="F2:F9" si="1">IF(BS2&gt;0,BS2,"")</f>
        <v/>
      </c>
      <c r="H2" s="25" t="str">
        <f>IF(BS2&gt;0,BS2,"")</f>
        <v/>
      </c>
      <c r="J2" s="25" t="str">
        <f t="shared" ref="J2:J9" si="2">IF(CE2&gt;0,CE2,"")</f>
        <v/>
      </c>
      <c r="L2" s="25" t="str">
        <f t="shared" ref="L2:L9" si="3">IF(CK2&gt;0,CK2,"")</f>
        <v/>
      </c>
      <c r="N2" s="25" t="str">
        <f t="shared" ref="N2:N9" si="4">IF(CQ2&gt;0,CQ2,"")</f>
        <v/>
      </c>
      <c r="P2" s="25" t="str">
        <f t="shared" ref="P2:P9" si="5">IF(CW2&gt;0,CW2,"")</f>
        <v/>
      </c>
      <c r="Q2" s="25" t="str">
        <f t="shared" ref="Q2:Q9" si="6">IF(CZ2&gt;0,CZ2,"")</f>
        <v/>
      </c>
      <c r="R2" s="25" t="str">
        <f t="shared" ref="R2:R9" si="7">IF(DC2&gt;0,DC2,"")</f>
        <v/>
      </c>
      <c r="T2" s="25" t="str">
        <f t="shared" ref="T2:T9" si="8">IF(DI2&gt;0,DI2,"")</f>
        <v/>
      </c>
      <c r="V2" s="25" t="str">
        <f t="shared" ref="V2:V9" si="9">IF(DO2&gt;0,DO2,"")</f>
        <v/>
      </c>
      <c r="X2" s="25" t="str">
        <f t="shared" ref="X2:X9" si="10">IF(DU2&gt;0,DU2,"")</f>
        <v/>
      </c>
      <c r="Y2" s="25" t="str">
        <f t="shared" ref="Y2:Y9" si="11">IF(DX2&gt;0,DX2,"")</f>
        <v/>
      </c>
      <c r="Z2" s="25" t="str">
        <f t="shared" ref="Z2:Z9" si="12">IF(EA2&gt;0,EA2,"")</f>
        <v/>
      </c>
      <c r="AA2" s="25" t="str">
        <f t="shared" ref="AA2:AA9" si="13">IF(ED2&gt;0,ED2,"")</f>
        <v/>
      </c>
      <c r="AB2" s="25" t="str">
        <f t="shared" ref="AB2:AB9" si="14">IF(EG2&gt;0,EG2,"")</f>
        <v/>
      </c>
      <c r="AD2" s="25" t="str">
        <f t="shared" ref="AD2:AD9" si="15">IF(EM2&gt;0,EM2,"")</f>
        <v/>
      </c>
      <c r="AF2" s="25" t="str">
        <f t="shared" ref="AF2:AF9" si="16">IF(ES2&gt;0,ES2,"")</f>
        <v/>
      </c>
      <c r="AH2" s="25" t="str">
        <f t="shared" ref="AH2:AH9" si="17">IF(EY2&gt;0,EY2,"")</f>
        <v/>
      </c>
      <c r="AJ2" s="25" t="str">
        <f t="shared" ref="AJ2:AJ9" si="18">IF(FE2&gt;0,FE2,"")</f>
        <v/>
      </c>
      <c r="AL2" s="25" t="str">
        <f t="shared" ref="AL2:AL9" si="19">IF(FK2&gt;0,FK2,"")</f>
        <v/>
      </c>
      <c r="AN2" s="25" t="str">
        <f t="shared" ref="AN2:AN9" si="20">IF(FQ2&gt;0,FQ2,"")</f>
        <v/>
      </c>
      <c r="AP2" s="25" t="str">
        <f t="shared" ref="AP2:AP9" si="21">IF(FW2&gt;0,FW2,"")</f>
        <v/>
      </c>
      <c r="AQ2" s="25" t="str">
        <f t="shared" ref="AQ2:AQ9" si="22">IF(FZ2&gt;0,FZ2,"")</f>
        <v/>
      </c>
      <c r="AR2" s="25" t="str">
        <f t="shared" ref="AR2:AR9" si="23">IF(GC2&gt;0,GC2,"")</f>
        <v/>
      </c>
      <c r="AT2" s="25" t="str">
        <f t="shared" ref="AT2:AT9" si="24">IF(GI2&gt;0,GI2,"")</f>
        <v/>
      </c>
      <c r="AU2" s="25" t="str">
        <f t="shared" ref="AU2:AU9" si="25">IF(GL2&gt;0,GL2,"")</f>
        <v/>
      </c>
      <c r="AV2" s="25" t="str">
        <f t="shared" ref="AV2:AV9" si="26">IF(GO2&gt;0,GO2,"")</f>
        <v/>
      </c>
      <c r="AX2" s="25" t="str">
        <f t="shared" ref="AX2:AX9" si="27">IF(GU2&gt;0,GU2,"")</f>
        <v/>
      </c>
      <c r="AY2" s="25" t="str">
        <f t="shared" ref="AY2:AY9" si="28">IF(GX2&gt;0,GX2,"")</f>
        <v/>
      </c>
      <c r="BF2" s="32">
        <f>'B_Eingabe_Einschätzung_04-05'!$B$24</f>
        <v>8</v>
      </c>
      <c r="BG2" s="33">
        <f>'B_Eingabe_Einschätzung_04-05'!$C$24</f>
        <v>0</v>
      </c>
      <c r="BH2" s="34"/>
      <c r="BI2" s="33"/>
      <c r="BJ2" s="35"/>
      <c r="BK2" s="31"/>
      <c r="BL2" s="32">
        <v>16</v>
      </c>
      <c r="BM2" s="33">
        <f>'B_Eingabe_Einschätzung_04-05'!$C$35</f>
        <v>0</v>
      </c>
      <c r="BN2" s="34"/>
      <c r="BO2" s="33"/>
      <c r="BP2" s="35"/>
      <c r="BQ2" s="31"/>
      <c r="BR2" s="32">
        <v>24</v>
      </c>
      <c r="BS2" s="33">
        <f>'B_Eingabe_Einschätzung_04-05'!$C$45</f>
        <v>0</v>
      </c>
      <c r="BT2" s="34"/>
      <c r="BU2" s="33"/>
      <c r="BV2" s="35"/>
      <c r="BX2" s="32">
        <v>32</v>
      </c>
      <c r="BY2" s="33">
        <f>'B_Eingabe_Einschätzung_04-05'!$C$58</f>
        <v>0</v>
      </c>
      <c r="BZ2" s="34"/>
      <c r="CA2" s="33"/>
      <c r="CB2" s="35"/>
      <c r="CD2" s="32">
        <v>40</v>
      </c>
      <c r="CE2" s="33">
        <f>'B_Eingabe_Einschätzung_04-05'!$C$68</f>
        <v>0</v>
      </c>
      <c r="CF2" s="34"/>
      <c r="CG2" s="33"/>
      <c r="CH2" s="35"/>
      <c r="CJ2" s="32">
        <v>48</v>
      </c>
      <c r="CK2" s="33">
        <f>'B_Eingabe_Einschätzung_04-05'!$C$79</f>
        <v>0</v>
      </c>
      <c r="CL2" s="34"/>
      <c r="CM2" s="33"/>
      <c r="CN2" s="35"/>
      <c r="CP2" s="32">
        <v>54</v>
      </c>
      <c r="CQ2" s="33">
        <f>'B_Eingabe_Einschätzung_04-05'!$C$87</f>
        <v>0</v>
      </c>
      <c r="CR2" s="34"/>
      <c r="CS2" s="33"/>
      <c r="CT2" s="35"/>
      <c r="CV2" s="32">
        <v>58</v>
      </c>
      <c r="CW2" s="33">
        <f>'B_Eingabe_Einschätzung_04-05'!$C$94</f>
        <v>0</v>
      </c>
      <c r="CX2" s="34"/>
      <c r="CY2" s="33">
        <v>63</v>
      </c>
      <c r="CZ2" s="35">
        <f>'B_Eingabe_Einschätzung_04-05'!$C$101</f>
        <v>0</v>
      </c>
      <c r="DB2" s="32">
        <v>67</v>
      </c>
      <c r="DC2" s="33">
        <f>'B_Eingabe_Einschätzung_04-05'!$C$109</f>
        <v>0</v>
      </c>
      <c r="DD2" s="34"/>
      <c r="DE2" s="33"/>
      <c r="DF2" s="35"/>
      <c r="DH2" s="32">
        <v>71</v>
      </c>
      <c r="DI2" s="33">
        <f>'B_Eingabe_Einschätzung_04-05'!$C$115</f>
        <v>0</v>
      </c>
      <c r="DJ2" s="34"/>
      <c r="DK2" s="33"/>
      <c r="DL2" s="35"/>
      <c r="DN2" s="32">
        <v>75</v>
      </c>
      <c r="DO2" s="33">
        <f>'B_Eingabe_Einschätzung_04-05'!$C$121</f>
        <v>0</v>
      </c>
      <c r="DP2" s="34"/>
      <c r="DQ2" s="33"/>
      <c r="DR2" s="35"/>
      <c r="DT2" s="32">
        <v>83</v>
      </c>
      <c r="DU2" s="33">
        <f>'B_Eingabe_Einschätzung_04-05'!$C$133</f>
        <v>0</v>
      </c>
      <c r="DV2" s="34"/>
      <c r="DW2" s="33">
        <v>89</v>
      </c>
      <c r="DX2" s="35">
        <f>'B_Eingabe_Einschätzung_04-05'!$C$140</f>
        <v>0</v>
      </c>
      <c r="DZ2" s="32">
        <v>96</v>
      </c>
      <c r="EA2" s="33">
        <f>'B_Eingabe_Einschätzung_04-05'!$C$149</f>
        <v>0</v>
      </c>
      <c r="EB2" s="34"/>
      <c r="EC2" s="33">
        <v>103</v>
      </c>
      <c r="ED2" s="35">
        <f>'B_Eingabe_Einschätzung_04-05'!$C$157</f>
        <v>0</v>
      </c>
      <c r="EF2" s="32">
        <v>109</v>
      </c>
      <c r="EG2" s="33">
        <f>'B_Eingabe_Einschätzung_04-05'!$C$165</f>
        <v>0</v>
      </c>
      <c r="EH2" s="34"/>
      <c r="EI2" s="33"/>
      <c r="EJ2" s="35"/>
      <c r="EL2" s="32">
        <v>112</v>
      </c>
      <c r="EM2" s="33">
        <f>'B_Eingabe_Einschätzung_04-05'!$C$170</f>
        <v>0</v>
      </c>
      <c r="EN2" s="34"/>
      <c r="EO2" s="33"/>
      <c r="EP2" s="35"/>
      <c r="ER2" s="32">
        <v>115</v>
      </c>
      <c r="ES2" s="33">
        <f>'B_Eingabe_Einschätzung_04-05'!$C$175</f>
        <v>0</v>
      </c>
      <c r="ET2" s="34"/>
      <c r="EU2" s="33"/>
      <c r="EV2" s="35"/>
      <c r="EX2" s="32">
        <v>122</v>
      </c>
      <c r="EY2" s="33">
        <f>'B_Eingabe_Einschätzung_04-05'!$C$186</f>
        <v>0</v>
      </c>
      <c r="EZ2" s="34"/>
      <c r="FA2" s="33"/>
      <c r="FB2" s="35"/>
      <c r="FD2" s="32">
        <v>129</v>
      </c>
      <c r="FE2" s="33">
        <f>'B_Eingabe_Einschätzung_04-05'!$C$195</f>
        <v>0</v>
      </c>
      <c r="FF2" s="34"/>
      <c r="FG2" s="33"/>
      <c r="FH2" s="35"/>
      <c r="FJ2" s="32">
        <v>134</v>
      </c>
      <c r="FK2" s="33">
        <f>'B_Eingabe_Einschätzung_04-05'!$C$202</f>
        <v>0</v>
      </c>
      <c r="FL2" s="34"/>
      <c r="FM2" s="33"/>
      <c r="FN2" s="35"/>
      <c r="FP2" s="32">
        <v>140</v>
      </c>
      <c r="FQ2" s="33">
        <f>'B_Eingabe_Einschätzung_04-05'!$C$210</f>
        <v>0</v>
      </c>
      <c r="FR2" s="34"/>
      <c r="FS2" s="33"/>
      <c r="FT2" s="35"/>
      <c r="FU2" s="31"/>
      <c r="FV2" s="32">
        <v>144</v>
      </c>
      <c r="FW2" s="33">
        <f>'B_Eingabe_Einschätzung_04-05'!$C$218</f>
        <v>0</v>
      </c>
      <c r="FX2" s="34"/>
      <c r="FY2" s="33">
        <v>147</v>
      </c>
      <c r="FZ2" s="35">
        <f>'B_Eingabe_Einschätzung_04-05'!$C$222</f>
        <v>0</v>
      </c>
      <c r="GA2" s="31"/>
      <c r="GB2" s="32">
        <v>151</v>
      </c>
      <c r="GC2" s="33">
        <f>'B_Eingabe_Einschätzung_04-05'!$C$228</f>
        <v>0</v>
      </c>
      <c r="GD2" s="34"/>
      <c r="GE2" s="33"/>
      <c r="GF2" s="35"/>
      <c r="GH2" s="32">
        <v>156</v>
      </c>
      <c r="GI2" s="33">
        <f>'B_Eingabe_Einschätzung_04-05'!$C$237</f>
        <v>0</v>
      </c>
      <c r="GJ2" s="34"/>
      <c r="GK2" s="33">
        <v>164</v>
      </c>
      <c r="GL2" s="35">
        <f>'B_Eingabe_Einschätzung_04-05'!$C$246</f>
        <v>0</v>
      </c>
      <c r="GN2" s="32">
        <v>171</v>
      </c>
      <c r="GO2" s="33">
        <f>'B_Eingabe_Einschätzung_04-05'!$C$255</f>
        <v>0</v>
      </c>
      <c r="GP2" s="34"/>
      <c r="GQ2" s="33"/>
      <c r="GR2" s="35"/>
      <c r="GT2" s="32">
        <v>179</v>
      </c>
      <c r="GU2" s="33">
        <f>'B_Eingabe_Einschätzung_04-05'!$C$265</f>
        <v>0</v>
      </c>
      <c r="GV2" s="34"/>
      <c r="GW2" s="33">
        <v>186</v>
      </c>
      <c r="GX2" s="35">
        <f>'B_Eingabe_Einschätzung_04-05'!$C$273</f>
        <v>0</v>
      </c>
    </row>
    <row r="3" spans="1:275" s="25" customFormat="1" ht="14.25" hidden="1" customHeight="1" x14ac:dyDescent="0.45">
      <c r="A3" s="26">
        <v>3</v>
      </c>
      <c r="B3" s="25" t="str">
        <f t="shared" ref="B3:B9" si="29">IF(BG3&gt;0,BG3,"")</f>
        <v/>
      </c>
      <c r="D3" s="25" t="str">
        <f t="shared" si="0"/>
        <v/>
      </c>
      <c r="F3" s="25" t="str">
        <f t="shared" si="1"/>
        <v/>
      </c>
      <c r="H3" s="25" t="str">
        <f t="shared" ref="H3:H9" si="30">IF(BS3&gt;0,BS3,"")</f>
        <v/>
      </c>
      <c r="J3" s="25" t="str">
        <f t="shared" si="2"/>
        <v/>
      </c>
      <c r="L3" s="25" t="str">
        <f t="shared" si="3"/>
        <v/>
      </c>
      <c r="N3" s="25" t="str">
        <f t="shared" si="4"/>
        <v/>
      </c>
      <c r="P3" s="25" t="str">
        <f t="shared" si="5"/>
        <v/>
      </c>
      <c r="Q3" s="25" t="str">
        <f t="shared" si="6"/>
        <v/>
      </c>
      <c r="R3" s="25" t="str">
        <f t="shared" si="7"/>
        <v/>
      </c>
      <c r="T3" s="25" t="str">
        <f t="shared" si="8"/>
        <v/>
      </c>
      <c r="V3" s="25" t="str">
        <f t="shared" si="9"/>
        <v/>
      </c>
      <c r="X3" s="25" t="str">
        <f t="shared" si="10"/>
        <v/>
      </c>
      <c r="Y3" s="25" t="str">
        <f t="shared" si="11"/>
        <v/>
      </c>
      <c r="Z3" s="25" t="str">
        <f t="shared" si="12"/>
        <v/>
      </c>
      <c r="AA3" s="25" t="str">
        <f t="shared" si="13"/>
        <v/>
      </c>
      <c r="AB3" s="25" t="str">
        <f t="shared" si="14"/>
        <v/>
      </c>
      <c r="AD3" s="25" t="str">
        <f t="shared" si="15"/>
        <v/>
      </c>
      <c r="AF3" s="25" t="str">
        <f t="shared" si="16"/>
        <v/>
      </c>
      <c r="AH3" s="25" t="str">
        <f t="shared" si="17"/>
        <v/>
      </c>
      <c r="AJ3" s="25" t="str">
        <f t="shared" si="18"/>
        <v/>
      </c>
      <c r="AL3" s="25" t="str">
        <f t="shared" si="19"/>
        <v/>
      </c>
      <c r="AN3" s="25" t="str">
        <f t="shared" si="20"/>
        <v/>
      </c>
      <c r="AP3" s="25" t="str">
        <f t="shared" si="21"/>
        <v/>
      </c>
      <c r="AQ3" s="25" t="str">
        <f t="shared" si="22"/>
        <v/>
      </c>
      <c r="AR3" s="25" t="str">
        <f t="shared" si="23"/>
        <v/>
      </c>
      <c r="AT3" s="25" t="str">
        <f t="shared" si="24"/>
        <v/>
      </c>
      <c r="AU3" s="25" t="str">
        <f t="shared" si="25"/>
        <v/>
      </c>
      <c r="AV3" s="25" t="str">
        <f t="shared" si="26"/>
        <v/>
      </c>
      <c r="AX3" s="25" t="str">
        <f t="shared" si="27"/>
        <v/>
      </c>
      <c r="AY3" s="25" t="str">
        <f t="shared" si="28"/>
        <v/>
      </c>
      <c r="BF3" s="32">
        <f>'B_Eingabe_Einschätzung_04-05'!$B$23</f>
        <v>7</v>
      </c>
      <c r="BG3" s="33">
        <f>'B_Eingabe_Einschätzung_04-05'!$C$23</f>
        <v>0</v>
      </c>
      <c r="BH3" s="34"/>
      <c r="BI3" s="33"/>
      <c r="BJ3" s="35"/>
      <c r="BK3" s="31"/>
      <c r="BL3" s="32">
        <v>15</v>
      </c>
      <c r="BM3" s="33">
        <f>'B_Eingabe_Einschätzung_04-05'!$C$34</f>
        <v>0</v>
      </c>
      <c r="BN3" s="34"/>
      <c r="BO3" s="33"/>
      <c r="BP3" s="35"/>
      <c r="BQ3" s="31"/>
      <c r="BR3" s="32">
        <v>23</v>
      </c>
      <c r="BS3" s="33">
        <f>'B_Eingabe_Einschätzung_04-05'!$C$44</f>
        <v>0</v>
      </c>
      <c r="BT3" s="34"/>
      <c r="BU3" s="33"/>
      <c r="BV3" s="35"/>
      <c r="BX3" s="32">
        <v>31</v>
      </c>
      <c r="BY3" s="33">
        <f>'B_Eingabe_Einschätzung_04-05'!$C$57</f>
        <v>0</v>
      </c>
      <c r="BZ3" s="34"/>
      <c r="CA3" s="33"/>
      <c r="CB3" s="35"/>
      <c r="CD3" s="32">
        <v>39</v>
      </c>
      <c r="CE3" s="33">
        <f>'B_Eingabe_Einschätzung_04-05'!$C$67</f>
        <v>0</v>
      </c>
      <c r="CF3" s="34"/>
      <c r="CG3" s="33"/>
      <c r="CH3" s="35"/>
      <c r="CJ3" s="32">
        <v>47</v>
      </c>
      <c r="CK3" s="33">
        <f>'B_Eingabe_Einschätzung_04-05'!$C$78</f>
        <v>0</v>
      </c>
      <c r="CL3" s="34"/>
      <c r="CM3" s="33"/>
      <c r="CN3" s="35"/>
      <c r="CP3" s="32"/>
      <c r="CQ3" s="33"/>
      <c r="CR3" s="34"/>
      <c r="CS3" s="33"/>
      <c r="CT3" s="35"/>
      <c r="CV3" s="32"/>
      <c r="CW3" s="33"/>
      <c r="CX3" s="34"/>
      <c r="CY3" s="33"/>
      <c r="CZ3" s="35"/>
      <c r="DB3" s="32"/>
      <c r="DC3" s="33"/>
      <c r="DD3" s="34"/>
      <c r="DE3" s="33"/>
      <c r="DF3" s="35"/>
      <c r="DH3" s="32"/>
      <c r="DI3" s="33"/>
      <c r="DJ3" s="34"/>
      <c r="DK3" s="33"/>
      <c r="DL3" s="35"/>
      <c r="DN3" s="32"/>
      <c r="DO3" s="33"/>
      <c r="DP3" s="34"/>
      <c r="DQ3" s="33"/>
      <c r="DR3" s="35"/>
      <c r="DT3" s="32">
        <v>82</v>
      </c>
      <c r="DU3" s="33">
        <f>'B_Eingabe_Einschätzung_04-05'!$C$132</f>
        <v>0</v>
      </c>
      <c r="DV3" s="34"/>
      <c r="DW3" s="33"/>
      <c r="DX3" s="35"/>
      <c r="DZ3" s="32"/>
      <c r="EA3" s="33"/>
      <c r="EB3" s="34"/>
      <c r="EC3" s="33"/>
      <c r="ED3" s="35"/>
      <c r="EF3" s="32">
        <v>108</v>
      </c>
      <c r="EG3" s="33">
        <f>'B_Eingabe_Einschätzung_04-05'!$C$164</f>
        <v>0</v>
      </c>
      <c r="EH3" s="34"/>
      <c r="EI3" s="33"/>
      <c r="EJ3" s="35"/>
      <c r="EL3" s="32"/>
      <c r="EM3" s="33"/>
      <c r="EN3" s="34"/>
      <c r="EO3" s="33"/>
      <c r="EP3" s="35"/>
      <c r="ER3" s="32"/>
      <c r="ES3" s="33"/>
      <c r="ET3" s="34"/>
      <c r="EU3" s="33"/>
      <c r="EV3" s="35"/>
      <c r="EX3" s="32"/>
      <c r="EY3" s="33"/>
      <c r="EZ3" s="34"/>
      <c r="FA3" s="33"/>
      <c r="FB3" s="35"/>
      <c r="FD3" s="32"/>
      <c r="FE3" s="33"/>
      <c r="FF3" s="34"/>
      <c r="FG3" s="33"/>
      <c r="FH3" s="35"/>
      <c r="FJ3" s="32"/>
      <c r="FK3" s="33"/>
      <c r="FL3" s="34"/>
      <c r="FM3" s="33"/>
      <c r="FN3" s="35"/>
      <c r="FP3" s="32"/>
      <c r="FQ3" s="33"/>
      <c r="FR3" s="34"/>
      <c r="FS3" s="33"/>
      <c r="FT3" s="35"/>
      <c r="FU3" s="31"/>
      <c r="FV3" s="32"/>
      <c r="FW3" s="33"/>
      <c r="FX3" s="34"/>
      <c r="FY3" s="33"/>
      <c r="FZ3" s="35"/>
      <c r="GA3" s="31"/>
      <c r="GB3" s="32"/>
      <c r="GC3" s="33"/>
      <c r="GD3" s="34"/>
      <c r="GE3" s="33"/>
      <c r="GF3" s="35"/>
      <c r="GH3" s="32"/>
      <c r="GI3" s="33"/>
      <c r="GJ3" s="34"/>
      <c r="GK3" s="33">
        <v>163</v>
      </c>
      <c r="GL3" s="35">
        <f>'B_Eingabe_Einschätzung_04-05'!$C$245</f>
        <v>0</v>
      </c>
      <c r="GN3" s="32"/>
      <c r="GO3" s="33"/>
      <c r="GP3" s="34"/>
      <c r="GQ3" s="33"/>
      <c r="GR3" s="35"/>
      <c r="GT3" s="32">
        <v>178</v>
      </c>
      <c r="GU3" s="33">
        <f>'B_Eingabe_Einschätzung_04-05'!$C$264</f>
        <v>0</v>
      </c>
      <c r="GV3" s="34"/>
      <c r="GW3" s="33"/>
      <c r="GX3" s="35"/>
    </row>
    <row r="4" spans="1:275" s="25" customFormat="1" ht="14.25" hidden="1" customHeight="1" x14ac:dyDescent="0.45">
      <c r="A4" s="26">
        <v>4</v>
      </c>
      <c r="B4" s="25" t="str">
        <f t="shared" si="29"/>
        <v/>
      </c>
      <c r="D4" s="25" t="str">
        <f t="shared" si="0"/>
        <v/>
      </c>
      <c r="F4" s="25" t="str">
        <f t="shared" si="1"/>
        <v/>
      </c>
      <c r="H4" s="25" t="str">
        <f t="shared" si="30"/>
        <v/>
      </c>
      <c r="J4" s="25" t="str">
        <f t="shared" si="2"/>
        <v/>
      </c>
      <c r="L4" s="25" t="str">
        <f t="shared" si="3"/>
        <v/>
      </c>
      <c r="N4" s="25" t="str">
        <f t="shared" si="4"/>
        <v/>
      </c>
      <c r="P4" s="25" t="str">
        <f t="shared" si="5"/>
        <v/>
      </c>
      <c r="Q4" s="25" t="str">
        <f t="shared" si="6"/>
        <v/>
      </c>
      <c r="R4" s="25" t="str">
        <f t="shared" si="7"/>
        <v/>
      </c>
      <c r="T4" s="25" t="str">
        <f t="shared" si="8"/>
        <v/>
      </c>
      <c r="V4" s="25" t="str">
        <f t="shared" si="9"/>
        <v/>
      </c>
      <c r="X4" s="25" t="str">
        <f t="shared" si="10"/>
        <v/>
      </c>
      <c r="Y4" s="25" t="str">
        <f t="shared" si="11"/>
        <v/>
      </c>
      <c r="Z4" s="25" t="str">
        <f t="shared" si="12"/>
        <v/>
      </c>
      <c r="AA4" s="25" t="str">
        <f t="shared" si="13"/>
        <v/>
      </c>
      <c r="AB4" s="25" t="str">
        <f t="shared" si="14"/>
        <v/>
      </c>
      <c r="AD4" s="25" t="str">
        <f t="shared" si="15"/>
        <v/>
      </c>
      <c r="AF4" s="25" t="str">
        <f t="shared" si="16"/>
        <v/>
      </c>
      <c r="AH4" s="25" t="str">
        <f t="shared" si="17"/>
        <v/>
      </c>
      <c r="AJ4" s="25" t="str">
        <f t="shared" si="18"/>
        <v/>
      </c>
      <c r="AL4" s="25" t="str">
        <f t="shared" si="19"/>
        <v/>
      </c>
      <c r="AN4" s="25" t="str">
        <f t="shared" si="20"/>
        <v/>
      </c>
      <c r="AP4" s="25" t="str">
        <f t="shared" si="21"/>
        <v/>
      </c>
      <c r="AQ4" s="25" t="str">
        <f t="shared" si="22"/>
        <v/>
      </c>
      <c r="AR4" s="25" t="str">
        <f t="shared" si="23"/>
        <v/>
      </c>
      <c r="AT4" s="25" t="str">
        <f t="shared" si="24"/>
        <v/>
      </c>
      <c r="AU4" s="25" t="str">
        <f t="shared" si="25"/>
        <v/>
      </c>
      <c r="AV4" s="25" t="str">
        <f t="shared" si="26"/>
        <v/>
      </c>
      <c r="AX4" s="25" t="str">
        <f t="shared" si="27"/>
        <v/>
      </c>
      <c r="AY4" s="25" t="str">
        <f t="shared" si="28"/>
        <v/>
      </c>
      <c r="BF4" s="32">
        <f>'B_Eingabe_Einschätzung_04-05'!$B$22</f>
        <v>6</v>
      </c>
      <c r="BG4" s="33">
        <f>'B_Eingabe_Einschätzung_04-05'!$C$22</f>
        <v>0</v>
      </c>
      <c r="BH4" s="34"/>
      <c r="BI4" s="33"/>
      <c r="BJ4" s="35"/>
      <c r="BK4" s="31"/>
      <c r="BL4" s="32">
        <v>14</v>
      </c>
      <c r="BM4" s="33">
        <f>'B_Eingabe_Einschätzung_04-05'!$C$33</f>
        <v>0</v>
      </c>
      <c r="BN4" s="34"/>
      <c r="BO4" s="33"/>
      <c r="BP4" s="35"/>
      <c r="BQ4" s="31"/>
      <c r="BR4" s="32">
        <v>22</v>
      </c>
      <c r="BS4" s="33">
        <f>'B_Eingabe_Einschätzung_04-05'!$C$43</f>
        <v>0</v>
      </c>
      <c r="BT4" s="34"/>
      <c r="BU4" s="33"/>
      <c r="BV4" s="35"/>
      <c r="BX4" s="32">
        <v>30</v>
      </c>
      <c r="BY4" s="33">
        <f>'B_Eingabe_Einschätzung_04-05'!$C$56</f>
        <v>0</v>
      </c>
      <c r="BZ4" s="34"/>
      <c r="CA4" s="33"/>
      <c r="CB4" s="35"/>
      <c r="CD4" s="32">
        <v>38</v>
      </c>
      <c r="CE4" s="33">
        <f>'B_Eingabe_Einschätzung_04-05'!$C$66</f>
        <v>0</v>
      </c>
      <c r="CF4" s="34"/>
      <c r="CG4" s="33"/>
      <c r="CH4" s="35"/>
      <c r="CJ4" s="32">
        <v>46</v>
      </c>
      <c r="CK4" s="33">
        <f>'B_Eingabe_Einschätzung_04-05'!$C$77</f>
        <v>0</v>
      </c>
      <c r="CL4" s="34"/>
      <c r="CM4" s="33"/>
      <c r="CN4" s="35"/>
      <c r="CP4" s="32">
        <v>53</v>
      </c>
      <c r="CQ4" s="33">
        <f>'B_Eingabe_Einschätzung_04-05'!$C$86</f>
        <v>0</v>
      </c>
      <c r="CR4" s="34"/>
      <c r="CS4" s="33"/>
      <c r="CT4" s="35"/>
      <c r="CV4" s="32"/>
      <c r="CW4" s="33"/>
      <c r="CX4" s="34"/>
      <c r="CY4" s="33">
        <v>62</v>
      </c>
      <c r="CZ4" s="35">
        <f>'B_Eingabe_Einschätzung_04-05'!$C$100</f>
        <v>0</v>
      </c>
      <c r="DB4" s="32">
        <v>66</v>
      </c>
      <c r="DC4" s="33">
        <f>'B_Eingabe_Einschätzung_04-05'!$C$108</f>
        <v>0</v>
      </c>
      <c r="DD4" s="34"/>
      <c r="DE4" s="33"/>
      <c r="DF4" s="35"/>
      <c r="DH4" s="32">
        <v>70</v>
      </c>
      <c r="DI4" s="33">
        <f>'B_Eingabe_Einschätzung_04-05'!$C$114</f>
        <v>0</v>
      </c>
      <c r="DJ4" s="34"/>
      <c r="DK4" s="33"/>
      <c r="DL4" s="35"/>
      <c r="DN4" s="32">
        <v>74</v>
      </c>
      <c r="DO4" s="33">
        <f>'B_Eingabe_Einschätzung_04-05'!$C$120</f>
        <v>0</v>
      </c>
      <c r="DP4" s="34"/>
      <c r="DQ4" s="33"/>
      <c r="DR4" s="35"/>
      <c r="DT4" s="32">
        <v>81</v>
      </c>
      <c r="DU4" s="33">
        <f>'B_Eingabe_Einschätzung_04-05'!$C$131</f>
        <v>0</v>
      </c>
      <c r="DV4" s="34"/>
      <c r="DW4" s="33">
        <v>88</v>
      </c>
      <c r="DX4" s="35">
        <f>'B_Eingabe_Einschätzung_04-05'!$C$139</f>
        <v>0</v>
      </c>
      <c r="DZ4" s="32">
        <v>95</v>
      </c>
      <c r="EA4" s="33">
        <f>'B_Eingabe_Einschätzung_04-05'!$C$148</f>
        <v>0</v>
      </c>
      <c r="EB4" s="34"/>
      <c r="EC4" s="33">
        <v>102</v>
      </c>
      <c r="ED4" s="35">
        <f>'B_Eingabe_Einschätzung_04-05'!$C$156</f>
        <v>0</v>
      </c>
      <c r="EF4" s="32">
        <v>107</v>
      </c>
      <c r="EG4" s="33">
        <f>'B_Eingabe_Einschätzung_04-05'!$C$163</f>
        <v>0</v>
      </c>
      <c r="EH4" s="34"/>
      <c r="EI4" s="33"/>
      <c r="EJ4" s="35"/>
      <c r="EL4" s="32"/>
      <c r="EM4" s="33"/>
      <c r="EN4" s="34"/>
      <c r="EO4" s="33"/>
      <c r="EP4" s="35"/>
      <c r="ER4" s="32"/>
      <c r="ES4" s="33"/>
      <c r="ET4" s="34"/>
      <c r="EU4" s="33"/>
      <c r="EV4" s="35"/>
      <c r="EX4" s="32">
        <v>121</v>
      </c>
      <c r="EY4" s="33">
        <f>'B_Eingabe_Einschätzung_04-05'!$C$185</f>
        <v>0</v>
      </c>
      <c r="EZ4" s="34"/>
      <c r="FA4" s="33"/>
      <c r="FB4" s="35"/>
      <c r="FD4" s="32">
        <v>128</v>
      </c>
      <c r="FE4" s="33">
        <f>'B_Eingabe_Einschätzung_04-05'!$C$194</f>
        <v>0</v>
      </c>
      <c r="FF4" s="34"/>
      <c r="FG4" s="33"/>
      <c r="FH4" s="35"/>
      <c r="FJ4" s="32">
        <v>133</v>
      </c>
      <c r="FK4" s="33">
        <f>'B_Eingabe_Einschätzung_04-05'!$C$201</f>
        <v>0</v>
      </c>
      <c r="FL4" s="34"/>
      <c r="FM4" s="33"/>
      <c r="FN4" s="35"/>
      <c r="FP4" s="32">
        <v>139</v>
      </c>
      <c r="FQ4" s="33">
        <f>'B_Eingabe_Einschätzung_04-05'!$C$209</f>
        <v>0</v>
      </c>
      <c r="FR4" s="34"/>
      <c r="FS4" s="33"/>
      <c r="FT4" s="35"/>
      <c r="FU4" s="31"/>
      <c r="FV4" s="32">
        <v>143</v>
      </c>
      <c r="FW4" s="33">
        <f>'B_Eingabe_Einschätzung_04-05'!$C$217</f>
        <v>0</v>
      </c>
      <c r="FX4" s="34"/>
      <c r="FY4" s="33">
        <v>146</v>
      </c>
      <c r="FZ4" s="35">
        <f>'B_Eingabe_Einschätzung_04-05'!$C$221</f>
        <v>0</v>
      </c>
      <c r="GA4" s="31"/>
      <c r="GB4" s="32">
        <v>150</v>
      </c>
      <c r="GC4" s="33">
        <f>'B_Eingabe_Einschätzung_04-05'!$C$227</f>
        <v>0</v>
      </c>
      <c r="GD4" s="34"/>
      <c r="GE4" s="33"/>
      <c r="GF4" s="35"/>
      <c r="GH4" s="32">
        <v>155</v>
      </c>
      <c r="GI4" s="33">
        <f>'B_Eingabe_Einschätzung_04-05'!$C$236</f>
        <v>0</v>
      </c>
      <c r="GJ4" s="34"/>
      <c r="GK4" s="33">
        <v>162</v>
      </c>
      <c r="GL4" s="35">
        <f>'B_Eingabe_Einschätzung_04-05'!$C$244</f>
        <v>0</v>
      </c>
      <c r="GN4" s="32">
        <v>170</v>
      </c>
      <c r="GO4" s="33">
        <f>'B_Eingabe_Einschätzung_04-05'!$C$254</f>
        <v>0</v>
      </c>
      <c r="GP4" s="34"/>
      <c r="GQ4" s="33"/>
      <c r="GR4" s="35"/>
      <c r="GT4" s="32">
        <v>177</v>
      </c>
      <c r="GU4" s="33">
        <f>'B_Eingabe_Einschätzung_04-05'!$C$263</f>
        <v>0</v>
      </c>
      <c r="GV4" s="34"/>
      <c r="GW4" s="33">
        <v>185</v>
      </c>
      <c r="GX4" s="35">
        <f>'B_Eingabe_Einschätzung_04-05'!$C$272</f>
        <v>0</v>
      </c>
    </row>
    <row r="5" spans="1:275" s="25" customFormat="1" ht="14.25" hidden="1" customHeight="1" x14ac:dyDescent="0.45">
      <c r="A5" s="26">
        <v>5</v>
      </c>
      <c r="B5" s="25" t="str">
        <f t="shared" si="29"/>
        <v/>
      </c>
      <c r="D5" s="25" t="str">
        <f t="shared" si="0"/>
        <v/>
      </c>
      <c r="F5" s="25" t="str">
        <f t="shared" si="1"/>
        <v/>
      </c>
      <c r="H5" s="25" t="str">
        <f t="shared" si="30"/>
        <v/>
      </c>
      <c r="J5" s="25" t="str">
        <f t="shared" si="2"/>
        <v/>
      </c>
      <c r="L5" s="25" t="str">
        <f t="shared" si="3"/>
        <v/>
      </c>
      <c r="N5" s="25" t="str">
        <f t="shared" si="4"/>
        <v/>
      </c>
      <c r="P5" s="25" t="str">
        <f t="shared" si="5"/>
        <v/>
      </c>
      <c r="Q5" s="25" t="str">
        <f t="shared" si="6"/>
        <v/>
      </c>
      <c r="R5" s="25" t="str">
        <f t="shared" si="7"/>
        <v/>
      </c>
      <c r="T5" s="25" t="str">
        <f t="shared" si="8"/>
        <v/>
      </c>
      <c r="V5" s="25" t="str">
        <f t="shared" si="9"/>
        <v/>
      </c>
      <c r="X5" s="25" t="str">
        <f t="shared" si="10"/>
        <v/>
      </c>
      <c r="Y5" s="25" t="str">
        <f t="shared" si="11"/>
        <v/>
      </c>
      <c r="Z5" s="25" t="str">
        <f t="shared" si="12"/>
        <v/>
      </c>
      <c r="AA5" s="25" t="str">
        <f t="shared" si="13"/>
        <v/>
      </c>
      <c r="AB5" s="25" t="str">
        <f t="shared" si="14"/>
        <v/>
      </c>
      <c r="AD5" s="25" t="str">
        <f t="shared" si="15"/>
        <v/>
      </c>
      <c r="AF5" s="25" t="str">
        <f t="shared" si="16"/>
        <v/>
      </c>
      <c r="AH5" s="25" t="str">
        <f t="shared" si="17"/>
        <v/>
      </c>
      <c r="AJ5" s="25" t="str">
        <f t="shared" si="18"/>
        <v/>
      </c>
      <c r="AL5" s="25" t="str">
        <f t="shared" si="19"/>
        <v/>
      </c>
      <c r="AN5" s="25" t="str">
        <f t="shared" si="20"/>
        <v/>
      </c>
      <c r="AP5" s="25" t="str">
        <f t="shared" si="21"/>
        <v/>
      </c>
      <c r="AQ5" s="25" t="str">
        <f t="shared" si="22"/>
        <v/>
      </c>
      <c r="AR5" s="25" t="str">
        <f t="shared" si="23"/>
        <v/>
      </c>
      <c r="AT5" s="25" t="str">
        <f t="shared" si="24"/>
        <v/>
      </c>
      <c r="AU5" s="25" t="str">
        <f t="shared" si="25"/>
        <v/>
      </c>
      <c r="AV5" s="25" t="str">
        <f t="shared" si="26"/>
        <v/>
      </c>
      <c r="AX5" s="25" t="str">
        <f t="shared" si="27"/>
        <v/>
      </c>
      <c r="AY5" s="25" t="str">
        <f t="shared" si="28"/>
        <v/>
      </c>
      <c r="BF5" s="32">
        <f>'B_Eingabe_Einschätzung_04-05'!$B$21</f>
        <v>5</v>
      </c>
      <c r="BG5" s="33">
        <f>'B_Eingabe_Einschätzung_04-05'!$C$21</f>
        <v>0</v>
      </c>
      <c r="BH5" s="34"/>
      <c r="BI5" s="33"/>
      <c r="BJ5" s="35"/>
      <c r="BK5" s="31"/>
      <c r="BL5" s="32">
        <v>13</v>
      </c>
      <c r="BM5" s="33">
        <f>'B_Eingabe_Einschätzung_04-05'!$C$32</f>
        <v>0</v>
      </c>
      <c r="BN5" s="34"/>
      <c r="BO5" s="33"/>
      <c r="BP5" s="35"/>
      <c r="BQ5" s="31"/>
      <c r="BR5" s="32">
        <v>21</v>
      </c>
      <c r="BS5" s="33">
        <f>'B_Eingabe_Einschätzung_04-05'!$C$42</f>
        <v>0</v>
      </c>
      <c r="BT5" s="34"/>
      <c r="BU5" s="33"/>
      <c r="BV5" s="35"/>
      <c r="BX5" s="32">
        <v>29</v>
      </c>
      <c r="BY5" s="33">
        <f>'B_Eingabe_Einschätzung_04-05'!$C$55</f>
        <v>0</v>
      </c>
      <c r="BZ5" s="34"/>
      <c r="CA5" s="33"/>
      <c r="CB5" s="35"/>
      <c r="CD5" s="32">
        <v>37</v>
      </c>
      <c r="CE5" s="33">
        <f>'B_Eingabe_Einschätzung_04-05'!$C$65</f>
        <v>0</v>
      </c>
      <c r="CF5" s="34"/>
      <c r="CG5" s="33"/>
      <c r="CH5" s="35"/>
      <c r="CJ5" s="32">
        <v>45</v>
      </c>
      <c r="CK5" s="33">
        <f>'B_Eingabe_Einschätzung_04-05'!$C$76</f>
        <v>0</v>
      </c>
      <c r="CL5" s="34"/>
      <c r="CM5" s="33"/>
      <c r="CN5" s="35"/>
      <c r="CP5" s="32">
        <v>52</v>
      </c>
      <c r="CQ5" s="33">
        <f>'B_Eingabe_Einschätzung_04-05'!$C$85</f>
        <v>0</v>
      </c>
      <c r="CR5" s="34"/>
      <c r="CS5" s="33"/>
      <c r="CT5" s="35"/>
      <c r="CV5" s="32"/>
      <c r="CW5" s="33"/>
      <c r="CX5" s="34"/>
      <c r="CY5" s="33"/>
      <c r="CZ5" s="35"/>
      <c r="DB5" s="32"/>
      <c r="DC5" s="33"/>
      <c r="DD5" s="34"/>
      <c r="DE5" s="33"/>
      <c r="DF5" s="35"/>
      <c r="DH5" s="32"/>
      <c r="DI5" s="33"/>
      <c r="DJ5" s="34"/>
      <c r="DK5" s="33"/>
      <c r="DL5" s="35"/>
      <c r="DN5" s="32"/>
      <c r="DO5" s="33"/>
      <c r="DP5" s="34"/>
      <c r="DQ5" s="33"/>
      <c r="DR5" s="35"/>
      <c r="DT5" s="32">
        <v>80</v>
      </c>
      <c r="DU5" s="33">
        <f>'B_Eingabe_Einschätzung_04-05'!$C$130</f>
        <v>0</v>
      </c>
      <c r="DV5" s="34"/>
      <c r="DW5" s="33">
        <v>87</v>
      </c>
      <c r="DX5" s="35">
        <f>'B_Eingabe_Einschätzung_04-05'!$C$138</f>
        <v>0</v>
      </c>
      <c r="DZ5" s="32">
        <v>94</v>
      </c>
      <c r="EA5" s="33">
        <f>'B_Eingabe_Einschätzung_04-05'!$C$147</f>
        <v>0</v>
      </c>
      <c r="EB5" s="34"/>
      <c r="EC5" s="33">
        <v>101</v>
      </c>
      <c r="ED5" s="35">
        <f>'B_Eingabe_Einschätzung_04-05'!$C$155</f>
        <v>0</v>
      </c>
      <c r="EF5" s="32">
        <v>106</v>
      </c>
      <c r="EG5" s="33">
        <f>'B_Eingabe_Einschätzung_04-05'!$C$162</f>
        <v>0</v>
      </c>
      <c r="EH5" s="34"/>
      <c r="EI5" s="33"/>
      <c r="EJ5" s="35"/>
      <c r="EL5" s="32"/>
      <c r="EM5" s="33"/>
      <c r="EN5" s="34"/>
      <c r="EO5" s="33"/>
      <c r="EP5" s="35"/>
      <c r="ER5" s="32"/>
      <c r="ES5" s="33"/>
      <c r="ET5" s="34"/>
      <c r="EU5" s="33"/>
      <c r="EV5" s="35"/>
      <c r="EX5" s="32">
        <v>120</v>
      </c>
      <c r="EY5" s="33">
        <f>'B_Eingabe_Einschätzung_04-05'!$C$184</f>
        <v>0</v>
      </c>
      <c r="EZ5" s="34"/>
      <c r="FA5" s="33"/>
      <c r="FB5" s="35"/>
      <c r="FD5" s="32">
        <v>127</v>
      </c>
      <c r="FE5" s="33">
        <f>'B_Eingabe_Einschätzung_04-05'!$C$193</f>
        <v>0</v>
      </c>
      <c r="FF5" s="34"/>
      <c r="FG5" s="33"/>
      <c r="FH5" s="35"/>
      <c r="FJ5" s="32"/>
      <c r="FK5" s="33"/>
      <c r="FL5" s="34"/>
      <c r="FM5" s="33"/>
      <c r="FN5" s="35"/>
      <c r="FP5" s="32">
        <v>138</v>
      </c>
      <c r="FQ5" s="33">
        <f>'B_Eingabe_Einschätzung_04-05'!$C$208</f>
        <v>0</v>
      </c>
      <c r="FR5" s="34"/>
      <c r="FS5" s="33"/>
      <c r="FT5" s="35"/>
      <c r="FU5" s="31"/>
      <c r="FV5" s="32"/>
      <c r="FW5" s="33"/>
      <c r="FX5" s="34"/>
      <c r="FY5" s="33"/>
      <c r="FZ5" s="35"/>
      <c r="GA5" s="31"/>
      <c r="GB5" s="32"/>
      <c r="GC5" s="33"/>
      <c r="GD5" s="34"/>
      <c r="GE5" s="33"/>
      <c r="GF5" s="35"/>
      <c r="GH5" s="32"/>
      <c r="GI5" s="33"/>
      <c r="GJ5" s="34"/>
      <c r="GK5" s="33">
        <v>161</v>
      </c>
      <c r="GL5" s="35">
        <f>'B_Eingabe_Einschätzung_04-05'!$C$243</f>
        <v>0</v>
      </c>
      <c r="GN5" s="32">
        <v>169</v>
      </c>
      <c r="GO5" s="33">
        <f>'B_Eingabe_Einschätzung_04-05'!$C$253</f>
        <v>0</v>
      </c>
      <c r="GP5" s="34"/>
      <c r="GQ5" s="33"/>
      <c r="GR5" s="35"/>
      <c r="GT5" s="32">
        <v>176</v>
      </c>
      <c r="GU5" s="33">
        <f>'B_Eingabe_Einschätzung_04-05'!$C$262</f>
        <v>0</v>
      </c>
      <c r="GV5" s="34"/>
      <c r="GW5" s="33">
        <v>184</v>
      </c>
      <c r="GX5" s="35">
        <f>'B_Eingabe_Einschätzung_04-05'!$C$271</f>
        <v>0</v>
      </c>
    </row>
    <row r="6" spans="1:275" s="25" customFormat="1" ht="14.25" hidden="1" customHeight="1" x14ac:dyDescent="0.45">
      <c r="A6" s="26">
        <v>6</v>
      </c>
      <c r="B6" s="25" t="str">
        <f t="shared" si="29"/>
        <v/>
      </c>
      <c r="D6" s="25" t="str">
        <f t="shared" si="0"/>
        <v/>
      </c>
      <c r="F6" s="25" t="str">
        <f t="shared" si="1"/>
        <v/>
      </c>
      <c r="H6" s="25" t="str">
        <f t="shared" si="30"/>
        <v/>
      </c>
      <c r="J6" s="25" t="str">
        <f t="shared" si="2"/>
        <v/>
      </c>
      <c r="L6" s="25" t="str">
        <f t="shared" si="3"/>
        <v/>
      </c>
      <c r="N6" s="25" t="str">
        <f t="shared" si="4"/>
        <v/>
      </c>
      <c r="P6" s="25" t="str">
        <f t="shared" si="5"/>
        <v/>
      </c>
      <c r="Q6" s="25" t="str">
        <f t="shared" si="6"/>
        <v/>
      </c>
      <c r="R6" s="25" t="str">
        <f t="shared" si="7"/>
        <v/>
      </c>
      <c r="T6" s="25" t="str">
        <f t="shared" si="8"/>
        <v/>
      </c>
      <c r="V6" s="25" t="str">
        <f t="shared" si="9"/>
        <v/>
      </c>
      <c r="X6" s="25" t="str">
        <f t="shared" si="10"/>
        <v/>
      </c>
      <c r="Y6" s="25" t="str">
        <f t="shared" si="11"/>
        <v/>
      </c>
      <c r="Z6" s="25" t="str">
        <f t="shared" si="12"/>
        <v/>
      </c>
      <c r="AA6" s="25" t="str">
        <f t="shared" si="13"/>
        <v/>
      </c>
      <c r="AB6" s="25" t="str">
        <f t="shared" si="14"/>
        <v/>
      </c>
      <c r="AD6" s="25" t="str">
        <f t="shared" si="15"/>
        <v/>
      </c>
      <c r="AF6" s="25" t="str">
        <f t="shared" si="16"/>
        <v/>
      </c>
      <c r="AH6" s="25" t="str">
        <f t="shared" si="17"/>
        <v/>
      </c>
      <c r="AJ6" s="25" t="str">
        <f t="shared" si="18"/>
        <v/>
      </c>
      <c r="AL6" s="25" t="str">
        <f t="shared" si="19"/>
        <v/>
      </c>
      <c r="AN6" s="25" t="str">
        <f t="shared" si="20"/>
        <v/>
      </c>
      <c r="AP6" s="25" t="str">
        <f t="shared" si="21"/>
        <v/>
      </c>
      <c r="AQ6" s="25" t="str">
        <f t="shared" si="22"/>
        <v/>
      </c>
      <c r="AR6" s="25" t="str">
        <f t="shared" si="23"/>
        <v/>
      </c>
      <c r="AT6" s="25" t="str">
        <f t="shared" si="24"/>
        <v/>
      </c>
      <c r="AU6" s="25" t="str">
        <f t="shared" si="25"/>
        <v/>
      </c>
      <c r="AV6" s="25" t="str">
        <f t="shared" si="26"/>
        <v/>
      </c>
      <c r="AX6" s="25" t="str">
        <f t="shared" si="27"/>
        <v/>
      </c>
      <c r="AY6" s="25" t="str">
        <f t="shared" si="28"/>
        <v/>
      </c>
      <c r="BF6" s="32">
        <f>'B_Eingabe_Einschätzung_04-05'!$B$20</f>
        <v>4</v>
      </c>
      <c r="BG6" s="33">
        <f>'B_Eingabe_Einschätzung_04-05'!$C$20</f>
        <v>0</v>
      </c>
      <c r="BH6" s="34"/>
      <c r="BI6" s="33"/>
      <c r="BJ6" s="35"/>
      <c r="BK6" s="31"/>
      <c r="BL6" s="32">
        <v>12</v>
      </c>
      <c r="BM6" s="33">
        <f>'B_Eingabe_Einschätzung_04-05'!$C$31</f>
        <v>0</v>
      </c>
      <c r="BN6" s="34"/>
      <c r="BO6" s="33"/>
      <c r="BP6" s="35"/>
      <c r="BQ6" s="31"/>
      <c r="BR6" s="32">
        <v>20</v>
      </c>
      <c r="BS6" s="33">
        <f>'B_Eingabe_Einschätzung_04-05'!$C$41</f>
        <v>0</v>
      </c>
      <c r="BT6" s="34"/>
      <c r="BU6" s="33"/>
      <c r="BV6" s="35"/>
      <c r="BX6" s="32">
        <v>28</v>
      </c>
      <c r="BY6" s="33">
        <f>'B_Eingabe_Einschätzung_04-05'!$C$54</f>
        <v>0</v>
      </c>
      <c r="BZ6" s="34"/>
      <c r="CA6" s="33"/>
      <c r="CB6" s="35"/>
      <c r="CD6" s="32">
        <v>36</v>
      </c>
      <c r="CE6" s="33">
        <f>'B_Eingabe_Einschätzung_04-05'!$C$64</f>
        <v>0</v>
      </c>
      <c r="CF6" s="34"/>
      <c r="CG6" s="33"/>
      <c r="CH6" s="35"/>
      <c r="CJ6" s="32">
        <v>44</v>
      </c>
      <c r="CK6" s="33">
        <f>'B_Eingabe_Einschätzung_04-05'!$C$75</f>
        <v>0</v>
      </c>
      <c r="CL6" s="34"/>
      <c r="CM6" s="33"/>
      <c r="CN6" s="35"/>
      <c r="CP6" s="32">
        <v>51</v>
      </c>
      <c r="CQ6" s="33">
        <f>'B_Eingabe_Einschätzung_04-05'!$C$84</f>
        <v>0</v>
      </c>
      <c r="CR6" s="34"/>
      <c r="CS6" s="33"/>
      <c r="CT6" s="35"/>
      <c r="CV6" s="32">
        <v>57</v>
      </c>
      <c r="CW6" s="33">
        <f>'B_Eingabe_Einschätzung_04-05'!$C$93</f>
        <v>0</v>
      </c>
      <c r="CX6" s="34"/>
      <c r="CY6" s="33">
        <v>61</v>
      </c>
      <c r="CZ6" s="35">
        <f>'B_Eingabe_Einschätzung_04-05'!$C$99</f>
        <v>0</v>
      </c>
      <c r="DB6" s="32">
        <v>65</v>
      </c>
      <c r="DC6" s="33">
        <f>'B_Eingabe_Einschätzung_04-05'!$C$107</f>
        <v>0</v>
      </c>
      <c r="DD6" s="34"/>
      <c r="DE6" s="33"/>
      <c r="DF6" s="35"/>
      <c r="DH6" s="32">
        <v>69</v>
      </c>
      <c r="DI6" s="33">
        <f>'B_Eingabe_Einschätzung_04-05'!$C$113</f>
        <v>0</v>
      </c>
      <c r="DJ6" s="34"/>
      <c r="DK6" s="33"/>
      <c r="DL6" s="35"/>
      <c r="DN6" s="32">
        <v>73</v>
      </c>
      <c r="DO6" s="33">
        <f>'B_Eingabe_Einschätzung_04-05'!$C$119</f>
        <v>0</v>
      </c>
      <c r="DP6" s="34"/>
      <c r="DQ6" s="33"/>
      <c r="DR6" s="35"/>
      <c r="DT6" s="32">
        <v>79</v>
      </c>
      <c r="DU6" s="33">
        <f>'B_Eingabe_Einschätzung_04-05'!$C$129</f>
        <v>0</v>
      </c>
      <c r="DV6" s="34"/>
      <c r="DW6" s="33">
        <v>86</v>
      </c>
      <c r="DX6" s="35">
        <f>'B_Eingabe_Einschätzung_04-05'!$C$137</f>
        <v>0</v>
      </c>
      <c r="DZ6" s="32">
        <v>93</v>
      </c>
      <c r="EA6" s="33">
        <f>'B_Eingabe_Einschätzung_04-05'!$C$146</f>
        <v>0</v>
      </c>
      <c r="EB6" s="34"/>
      <c r="EC6" s="33">
        <v>100</v>
      </c>
      <c r="ED6" s="35">
        <f>'B_Eingabe_Einschätzung_04-05'!$C$154</f>
        <v>0</v>
      </c>
      <c r="EF6" s="32">
        <v>108</v>
      </c>
      <c r="EG6" s="33">
        <f>'B_Eingabe_Einschätzung_04-05'!$C$161</f>
        <v>0</v>
      </c>
      <c r="EH6" s="34"/>
      <c r="EI6" s="33"/>
      <c r="EJ6" s="35"/>
      <c r="EL6" s="32">
        <v>111</v>
      </c>
      <c r="EM6" s="33">
        <f>'B_Eingabe_Einschätzung_04-05'!$C$169</f>
        <v>0</v>
      </c>
      <c r="EN6" s="34"/>
      <c r="EO6" s="33"/>
      <c r="EP6" s="35"/>
      <c r="ER6" s="32">
        <v>114</v>
      </c>
      <c r="ES6" s="33">
        <f>'B_Eingabe_Einschätzung_04-05'!$C$174</f>
        <v>0</v>
      </c>
      <c r="ET6" s="34"/>
      <c r="EU6" s="33"/>
      <c r="EV6" s="35"/>
      <c r="EX6" s="32">
        <v>119</v>
      </c>
      <c r="EY6" s="33">
        <f>'B_Eingabe_Einschätzung_04-05'!$C$183</f>
        <v>0</v>
      </c>
      <c r="EZ6" s="34"/>
      <c r="FA6" s="33"/>
      <c r="FB6" s="35"/>
      <c r="FD6" s="32">
        <v>126</v>
      </c>
      <c r="FE6" s="33">
        <f>'B_Eingabe_Einschätzung_04-05'!$C$192</f>
        <v>0</v>
      </c>
      <c r="FF6" s="34"/>
      <c r="FG6" s="33"/>
      <c r="FH6" s="35"/>
      <c r="FJ6" s="32">
        <v>132</v>
      </c>
      <c r="FK6" s="33">
        <f>'B_Eingabe_Einschätzung_04-05'!$C$200</f>
        <v>0</v>
      </c>
      <c r="FL6" s="34"/>
      <c r="FM6" s="33"/>
      <c r="FN6" s="35"/>
      <c r="FP6" s="32">
        <v>137</v>
      </c>
      <c r="FQ6" s="33">
        <f>'B_Eingabe_Einschätzung_04-05'!$C$207</f>
        <v>0</v>
      </c>
      <c r="FR6" s="34"/>
      <c r="FS6" s="33"/>
      <c r="FT6" s="35"/>
      <c r="FU6" s="31"/>
      <c r="FV6" s="32">
        <v>142</v>
      </c>
      <c r="FW6" s="33">
        <f>'B_Eingabe_Einschätzung_04-05'!$C$216</f>
        <v>0</v>
      </c>
      <c r="FX6" s="34"/>
      <c r="FY6" s="33">
        <v>145</v>
      </c>
      <c r="FZ6" s="35">
        <f>'B_Eingabe_Einschätzung_04-05'!$C$220</f>
        <v>0</v>
      </c>
      <c r="GA6" s="31"/>
      <c r="GB6" s="32">
        <v>149</v>
      </c>
      <c r="GC6" s="33">
        <f>'B_Eingabe_Einschätzung_04-05'!$C$226</f>
        <v>0</v>
      </c>
      <c r="GD6" s="34"/>
      <c r="GE6" s="33"/>
      <c r="GF6" s="35"/>
      <c r="GH6" s="32">
        <v>154</v>
      </c>
      <c r="GI6" s="33">
        <f>'B_Eingabe_Einschätzung_04-05'!$C$235</f>
        <v>0</v>
      </c>
      <c r="GJ6" s="34"/>
      <c r="GK6" s="33">
        <v>160</v>
      </c>
      <c r="GL6" s="35">
        <f>'B_Eingabe_Einschätzung_04-05'!$C$242</f>
        <v>0</v>
      </c>
      <c r="GN6" s="32">
        <v>168</v>
      </c>
      <c r="GO6" s="33">
        <f>'B_Eingabe_Einschätzung_04-05'!$C$252</f>
        <v>0</v>
      </c>
      <c r="GP6" s="34"/>
      <c r="GQ6" s="33"/>
      <c r="GR6" s="35"/>
      <c r="GT6" s="32">
        <v>175</v>
      </c>
      <c r="GU6" s="33">
        <f>'B_Eingabe_Einschätzung_04-05'!$C$261</f>
        <v>0</v>
      </c>
      <c r="GV6" s="34"/>
      <c r="GW6" s="33">
        <v>183</v>
      </c>
      <c r="GX6" s="35">
        <f>'B_Eingabe_Einschätzung_04-05'!$C$270</f>
        <v>0</v>
      </c>
    </row>
    <row r="7" spans="1:275" s="25" customFormat="1" ht="14.25" hidden="1" customHeight="1" x14ac:dyDescent="0.45">
      <c r="A7" s="26">
        <v>7</v>
      </c>
      <c r="B7" s="25" t="str">
        <f t="shared" si="29"/>
        <v/>
      </c>
      <c r="D7" s="25" t="str">
        <f t="shared" si="0"/>
        <v/>
      </c>
      <c r="F7" s="25" t="str">
        <f t="shared" si="1"/>
        <v/>
      </c>
      <c r="H7" s="25" t="str">
        <f t="shared" si="30"/>
        <v/>
      </c>
      <c r="J7" s="25" t="str">
        <f t="shared" si="2"/>
        <v/>
      </c>
      <c r="L7" s="25" t="str">
        <f t="shared" si="3"/>
        <v/>
      </c>
      <c r="N7" s="25" t="str">
        <f t="shared" si="4"/>
        <v/>
      </c>
      <c r="P7" s="25" t="str">
        <f t="shared" si="5"/>
        <v/>
      </c>
      <c r="Q7" s="2" t="str">
        <f t="shared" si="6"/>
        <v/>
      </c>
      <c r="R7" s="25" t="str">
        <f t="shared" si="7"/>
        <v/>
      </c>
      <c r="T7" s="25" t="str">
        <f t="shared" si="8"/>
        <v/>
      </c>
      <c r="V7" s="25" t="str">
        <f t="shared" si="9"/>
        <v/>
      </c>
      <c r="X7" s="25" t="str">
        <f t="shared" si="10"/>
        <v/>
      </c>
      <c r="Y7" s="25" t="str">
        <f t="shared" si="11"/>
        <v/>
      </c>
      <c r="Z7" s="25" t="str">
        <f t="shared" si="12"/>
        <v/>
      </c>
      <c r="AA7" s="25" t="str">
        <f t="shared" si="13"/>
        <v/>
      </c>
      <c r="AB7" s="25" t="str">
        <f t="shared" si="14"/>
        <v/>
      </c>
      <c r="AD7" s="25" t="str">
        <f t="shared" si="15"/>
        <v/>
      </c>
      <c r="AF7" s="25" t="str">
        <f t="shared" si="16"/>
        <v/>
      </c>
      <c r="AH7" s="25" t="str">
        <f t="shared" si="17"/>
        <v/>
      </c>
      <c r="AJ7" s="25" t="str">
        <f t="shared" si="18"/>
        <v/>
      </c>
      <c r="AL7" s="25" t="str">
        <f t="shared" si="19"/>
        <v/>
      </c>
      <c r="AN7" s="25" t="str">
        <f t="shared" si="20"/>
        <v/>
      </c>
      <c r="AP7" s="25" t="str">
        <f t="shared" si="21"/>
        <v/>
      </c>
      <c r="AQ7" s="25" t="str">
        <f t="shared" si="22"/>
        <v/>
      </c>
      <c r="AR7" s="25" t="str">
        <f t="shared" si="23"/>
        <v/>
      </c>
      <c r="AT7" s="25" t="str">
        <f t="shared" si="24"/>
        <v/>
      </c>
      <c r="AU7" s="25" t="str">
        <f t="shared" si="25"/>
        <v/>
      </c>
      <c r="AV7" s="25" t="str">
        <f t="shared" si="26"/>
        <v/>
      </c>
      <c r="AX7" s="25" t="str">
        <f t="shared" si="27"/>
        <v/>
      </c>
      <c r="AY7" s="25" t="str">
        <f t="shared" si="28"/>
        <v/>
      </c>
      <c r="BF7" s="32">
        <f>'B_Eingabe_Einschätzung_04-05'!$B$19</f>
        <v>3</v>
      </c>
      <c r="BG7" s="33">
        <f>'B_Eingabe_Einschätzung_04-05'!$C$19</f>
        <v>0</v>
      </c>
      <c r="BH7" s="34"/>
      <c r="BI7" s="33"/>
      <c r="BJ7" s="35"/>
      <c r="BK7" s="31"/>
      <c r="BL7" s="32">
        <v>11</v>
      </c>
      <c r="BM7" s="33">
        <f>'B_Eingabe_Einschätzung_04-05'!$C$30</f>
        <v>0</v>
      </c>
      <c r="BN7" s="34"/>
      <c r="BO7" s="33"/>
      <c r="BP7" s="35"/>
      <c r="BQ7" s="31"/>
      <c r="BR7" s="32">
        <v>19</v>
      </c>
      <c r="BS7" s="33">
        <f>'B_Eingabe_Einschätzung_04-05'!$C$40</f>
        <v>0</v>
      </c>
      <c r="BT7" s="34"/>
      <c r="BU7" s="33"/>
      <c r="BV7" s="35"/>
      <c r="BX7" s="32">
        <v>27</v>
      </c>
      <c r="BY7" s="33">
        <f>'B_Eingabe_Einschätzung_04-05'!$C$53</f>
        <v>0</v>
      </c>
      <c r="BZ7" s="34"/>
      <c r="CA7" s="33"/>
      <c r="CB7" s="35"/>
      <c r="CD7" s="32">
        <v>35</v>
      </c>
      <c r="CE7" s="33">
        <f>'B_Eingabe_Einschätzung_04-05'!$C$63</f>
        <v>0</v>
      </c>
      <c r="CF7" s="34"/>
      <c r="CG7" s="33"/>
      <c r="CH7" s="35"/>
      <c r="CJ7" s="32">
        <v>43</v>
      </c>
      <c r="CK7" s="33">
        <f>'B_Eingabe_Einschätzung_04-05'!$C$74</f>
        <v>0</v>
      </c>
      <c r="CL7" s="34"/>
      <c r="CM7" s="33"/>
      <c r="CN7" s="35"/>
      <c r="CP7" s="32">
        <v>50</v>
      </c>
      <c r="CQ7" s="33">
        <f>'B_Eingabe_Einschätzung_04-05'!$C$83</f>
        <v>0</v>
      </c>
      <c r="CR7" s="34"/>
      <c r="CS7" s="33"/>
      <c r="CT7" s="35"/>
      <c r="CV7" s="32"/>
      <c r="CW7" s="33"/>
      <c r="CX7" s="34"/>
      <c r="CY7" s="33">
        <v>60</v>
      </c>
      <c r="CZ7" s="35">
        <f>'B_Eingabe_Einschätzung_04-05'!$C$98</f>
        <v>0</v>
      </c>
      <c r="DB7" s="32"/>
      <c r="DC7" s="33"/>
      <c r="DD7" s="34"/>
      <c r="DE7" s="33"/>
      <c r="DF7" s="35"/>
      <c r="DH7" s="32"/>
      <c r="DI7" s="33"/>
      <c r="DJ7" s="34"/>
      <c r="DK7" s="33"/>
      <c r="DL7" s="35"/>
      <c r="DN7" s="32"/>
      <c r="DO7" s="33"/>
      <c r="DP7" s="34"/>
      <c r="DQ7" s="33"/>
      <c r="DR7" s="35"/>
      <c r="DT7" s="32">
        <v>78</v>
      </c>
      <c r="DU7" s="33">
        <f>'B_Eingabe_Einschätzung_04-05'!$C$128</f>
        <v>0</v>
      </c>
      <c r="DV7" s="34"/>
      <c r="DW7" s="33">
        <v>85</v>
      </c>
      <c r="DX7" s="35">
        <f>'B_Eingabe_Einschätzung_04-05'!$C$136</f>
        <v>0</v>
      </c>
      <c r="DZ7" s="32">
        <v>92</v>
      </c>
      <c r="EA7" s="33">
        <f>'B_Eingabe_Einschätzung_04-05'!$C$145</f>
        <v>0</v>
      </c>
      <c r="EB7" s="34"/>
      <c r="EC7" s="33">
        <v>99</v>
      </c>
      <c r="ED7" s="35">
        <f>'B_Eingabe_Einschätzung_04-05'!$C$153</f>
        <v>0</v>
      </c>
      <c r="EF7" s="32"/>
      <c r="EG7" s="33"/>
      <c r="EH7" s="34"/>
      <c r="EI7" s="33"/>
      <c r="EJ7" s="35"/>
      <c r="EL7" s="32"/>
      <c r="EM7" s="33"/>
      <c r="EN7" s="34"/>
      <c r="EO7" s="33"/>
      <c r="EP7" s="35"/>
      <c r="ER7" s="32"/>
      <c r="ES7" s="33"/>
      <c r="ET7" s="34"/>
      <c r="EU7" s="33"/>
      <c r="EV7" s="35"/>
      <c r="EX7" s="32">
        <v>118</v>
      </c>
      <c r="EY7" s="33">
        <f>'B_Eingabe_Einschätzung_04-05'!$C$182</f>
        <v>0</v>
      </c>
      <c r="EZ7" s="34"/>
      <c r="FA7" s="33"/>
      <c r="FB7" s="35"/>
      <c r="FD7" s="32">
        <v>125</v>
      </c>
      <c r="FE7" s="33">
        <f>'B_Eingabe_Einschätzung_04-05'!$C$191</f>
        <v>0</v>
      </c>
      <c r="FF7" s="34"/>
      <c r="FG7" s="33"/>
      <c r="FH7" s="35"/>
      <c r="FJ7" s="32">
        <v>131</v>
      </c>
      <c r="FK7" s="33">
        <f>'B_Eingabe_Einschätzung_04-05'!$C$199</f>
        <v>0</v>
      </c>
      <c r="FL7" s="34"/>
      <c r="FM7" s="33"/>
      <c r="FN7" s="35"/>
      <c r="FP7" s="32">
        <v>136</v>
      </c>
      <c r="FQ7" s="33">
        <f>'B_Eingabe_Einschätzung_04-05'!$C$206</f>
        <v>0</v>
      </c>
      <c r="FR7" s="34"/>
      <c r="FS7" s="33"/>
      <c r="FT7" s="35"/>
      <c r="FU7" s="31"/>
      <c r="FV7" s="32"/>
      <c r="FW7" s="33"/>
      <c r="FX7" s="34"/>
      <c r="FY7" s="33"/>
      <c r="FZ7" s="35"/>
      <c r="GA7" s="31"/>
      <c r="GB7" s="32"/>
      <c r="GC7" s="33"/>
      <c r="GD7" s="34"/>
      <c r="GE7" s="33"/>
      <c r="GF7" s="35"/>
      <c r="GH7" s="32"/>
      <c r="GI7" s="33"/>
      <c r="GJ7" s="34"/>
      <c r="GK7" s="33">
        <v>159</v>
      </c>
      <c r="GL7" s="35">
        <f>'B_Eingabe_Einschätzung_04-05'!$C$241</f>
        <v>0</v>
      </c>
      <c r="GN7" s="32">
        <v>167</v>
      </c>
      <c r="GO7" s="33">
        <f>'B_Eingabe_Einschätzung_04-05'!$C$251</f>
        <v>0</v>
      </c>
      <c r="GP7" s="34"/>
      <c r="GQ7" s="33"/>
      <c r="GR7" s="35"/>
      <c r="GT7" s="32">
        <v>174</v>
      </c>
      <c r="GU7" s="33">
        <f>'B_Eingabe_Einschätzung_04-05'!$C$260</f>
        <v>0</v>
      </c>
      <c r="GV7" s="34"/>
      <c r="GW7" s="33">
        <v>182</v>
      </c>
      <c r="GX7" s="35">
        <f>'B_Eingabe_Einschätzung_04-05'!$C$269</f>
        <v>0</v>
      </c>
    </row>
    <row r="8" spans="1:275" s="25" customFormat="1" ht="14.25" hidden="1" customHeight="1" x14ac:dyDescent="0.45">
      <c r="A8" s="26">
        <v>8</v>
      </c>
      <c r="B8" s="25" t="str">
        <f t="shared" si="29"/>
        <v/>
      </c>
      <c r="D8" s="25" t="str">
        <f t="shared" si="0"/>
        <v/>
      </c>
      <c r="F8" s="25" t="str">
        <f t="shared" si="1"/>
        <v/>
      </c>
      <c r="H8" s="25" t="str">
        <f t="shared" si="30"/>
        <v/>
      </c>
      <c r="J8" s="25" t="str">
        <f t="shared" si="2"/>
        <v/>
      </c>
      <c r="L8" s="25" t="str">
        <f t="shared" si="3"/>
        <v/>
      </c>
      <c r="N8" s="25" t="str">
        <f t="shared" si="4"/>
        <v/>
      </c>
      <c r="P8" s="25" t="str">
        <f t="shared" si="5"/>
        <v/>
      </c>
      <c r="Q8" s="25" t="str">
        <f t="shared" si="6"/>
        <v/>
      </c>
      <c r="R8" s="25" t="str">
        <f t="shared" si="7"/>
        <v/>
      </c>
      <c r="T8" s="25" t="str">
        <f t="shared" si="8"/>
        <v/>
      </c>
      <c r="V8" s="25" t="str">
        <f t="shared" si="9"/>
        <v/>
      </c>
      <c r="X8" s="25" t="str">
        <f t="shared" si="10"/>
        <v/>
      </c>
      <c r="Y8" s="25" t="str">
        <f t="shared" si="11"/>
        <v/>
      </c>
      <c r="Z8" s="25" t="str">
        <f t="shared" si="12"/>
        <v/>
      </c>
      <c r="AA8" s="25" t="str">
        <f t="shared" si="13"/>
        <v/>
      </c>
      <c r="AB8" s="25" t="str">
        <f t="shared" si="14"/>
        <v/>
      </c>
      <c r="AD8" s="25" t="str">
        <f t="shared" si="15"/>
        <v/>
      </c>
      <c r="AF8" s="25" t="str">
        <f t="shared" si="16"/>
        <v/>
      </c>
      <c r="AH8" s="25" t="str">
        <f t="shared" si="17"/>
        <v/>
      </c>
      <c r="AJ8" s="25" t="str">
        <f t="shared" si="18"/>
        <v/>
      </c>
      <c r="AL8" s="25" t="str">
        <f t="shared" si="19"/>
        <v/>
      </c>
      <c r="AN8" s="25" t="str">
        <f t="shared" si="20"/>
        <v/>
      </c>
      <c r="AP8" s="25" t="str">
        <f t="shared" si="21"/>
        <v/>
      </c>
      <c r="AQ8" s="25" t="str">
        <f t="shared" si="22"/>
        <v/>
      </c>
      <c r="AR8" s="25" t="str">
        <f t="shared" si="23"/>
        <v/>
      </c>
      <c r="AT8" s="25" t="str">
        <f t="shared" si="24"/>
        <v/>
      </c>
      <c r="AU8" s="25" t="str">
        <f t="shared" si="25"/>
        <v/>
      </c>
      <c r="AV8" s="25" t="str">
        <f t="shared" si="26"/>
        <v/>
      </c>
      <c r="AX8" s="25" t="str">
        <f t="shared" si="27"/>
        <v/>
      </c>
      <c r="AY8" s="25" t="str">
        <f t="shared" si="28"/>
        <v/>
      </c>
      <c r="BF8" s="32">
        <f>'B_Eingabe_Einschätzung_04-05'!$B$18</f>
        <v>2</v>
      </c>
      <c r="BG8" s="33">
        <f>'B_Eingabe_Einschätzung_04-05'!$C$18</f>
        <v>0</v>
      </c>
      <c r="BH8" s="34"/>
      <c r="BI8" s="33"/>
      <c r="BJ8" s="35"/>
      <c r="BK8" s="31"/>
      <c r="BL8" s="32">
        <v>10</v>
      </c>
      <c r="BM8" s="33">
        <f>'B_Eingabe_Einschätzung_04-05'!$C$29</f>
        <v>0</v>
      </c>
      <c r="BN8" s="34"/>
      <c r="BO8" s="33"/>
      <c r="BP8" s="35"/>
      <c r="BQ8" s="31"/>
      <c r="BR8" s="32">
        <v>18</v>
      </c>
      <c r="BS8" s="33">
        <f>'B_Eingabe_Einschätzung_04-05'!$C$39</f>
        <v>0</v>
      </c>
      <c r="BT8" s="34"/>
      <c r="BU8" s="33"/>
      <c r="BV8" s="35"/>
      <c r="BX8" s="32">
        <v>26</v>
      </c>
      <c r="BY8" s="33">
        <f>'B_Eingabe_Einschätzung_04-05'!$C$52</f>
        <v>0</v>
      </c>
      <c r="BZ8" s="34"/>
      <c r="CA8" s="33"/>
      <c r="CB8" s="35"/>
      <c r="CD8" s="32">
        <v>34</v>
      </c>
      <c r="CE8" s="33">
        <f>'B_Eingabe_Einschätzung_04-05'!$C$62</f>
        <v>0</v>
      </c>
      <c r="CF8" s="34"/>
      <c r="CG8" s="33"/>
      <c r="CH8" s="35"/>
      <c r="CJ8" s="32">
        <v>42</v>
      </c>
      <c r="CK8" s="33">
        <f>'B_Eingabe_Einschätzung_04-05'!$C$73</f>
        <v>0</v>
      </c>
      <c r="CL8" s="34"/>
      <c r="CM8" s="33"/>
      <c r="CN8" s="35"/>
      <c r="CP8" s="32">
        <v>49</v>
      </c>
      <c r="CQ8" s="33">
        <f>'B_Eingabe_Einschätzung_04-05'!$C$82</f>
        <v>0</v>
      </c>
      <c r="CR8" s="34"/>
      <c r="CS8" s="33"/>
      <c r="CT8" s="35"/>
      <c r="CV8" s="32">
        <v>56</v>
      </c>
      <c r="CW8" s="33">
        <f>'B_Eingabe_Einschätzung_04-05'!$C$92</f>
        <v>0</v>
      </c>
      <c r="CX8" s="34"/>
      <c r="CY8" s="33">
        <v>59</v>
      </c>
      <c r="CZ8" s="35">
        <f>'B_Eingabe_Einschätzung_04-05'!$C$97</f>
        <v>0</v>
      </c>
      <c r="DB8" s="32">
        <v>64</v>
      </c>
      <c r="DC8" s="33">
        <f>'B_Eingabe_Einschätzung_04-05'!$C$106</f>
        <v>0</v>
      </c>
      <c r="DD8" s="34"/>
      <c r="DE8" s="33"/>
      <c r="DF8" s="35"/>
      <c r="DH8" s="32">
        <v>68</v>
      </c>
      <c r="DI8" s="33">
        <f>'B_Eingabe_Einschätzung_04-05'!$C$112</f>
        <v>0</v>
      </c>
      <c r="DJ8" s="34"/>
      <c r="DK8" s="33"/>
      <c r="DL8" s="35"/>
      <c r="DN8" s="32">
        <v>72</v>
      </c>
      <c r="DO8" s="33">
        <f>'B_Eingabe_Einschätzung_04-05'!$C$118</f>
        <v>0</v>
      </c>
      <c r="DP8" s="34"/>
      <c r="DQ8" s="33"/>
      <c r="DR8" s="35"/>
      <c r="DT8" s="32">
        <v>77</v>
      </c>
      <c r="DU8" s="33">
        <f>'B_Eingabe_Einschätzung_04-05'!$C$127</f>
        <v>0</v>
      </c>
      <c r="DV8" s="34"/>
      <c r="DW8" s="33">
        <v>84</v>
      </c>
      <c r="DX8" s="35">
        <f>'B_Eingabe_Einschätzung_04-05'!$C$135</f>
        <v>0</v>
      </c>
      <c r="DZ8" s="32">
        <v>91</v>
      </c>
      <c r="EA8" s="33">
        <f>'B_Eingabe_Einschätzung_04-05'!$C$144</f>
        <v>0</v>
      </c>
      <c r="EB8" s="34"/>
      <c r="EC8" s="33">
        <v>98</v>
      </c>
      <c r="ED8" s="35">
        <f>'B_Eingabe_Einschätzung_04-05'!$C$152</f>
        <v>0</v>
      </c>
      <c r="EF8" s="32">
        <v>104</v>
      </c>
      <c r="EG8" s="33">
        <f>'B_Eingabe_Einschätzung_04-05'!$C$160</f>
        <v>0</v>
      </c>
      <c r="EH8" s="34"/>
      <c r="EI8" s="33"/>
      <c r="EJ8" s="35"/>
      <c r="EL8" s="32">
        <v>110</v>
      </c>
      <c r="EM8" s="33">
        <f>'B_Eingabe_Einschätzung_04-05'!$C$168</f>
        <v>0</v>
      </c>
      <c r="EN8" s="34"/>
      <c r="EO8" s="33"/>
      <c r="EP8" s="35"/>
      <c r="ER8" s="32">
        <v>113</v>
      </c>
      <c r="ES8" s="33">
        <f>'B_Eingabe_Einschätzung_04-05'!$C$173</f>
        <v>0</v>
      </c>
      <c r="ET8" s="34"/>
      <c r="EU8" s="33"/>
      <c r="EV8" s="35"/>
      <c r="EX8" s="32">
        <v>117</v>
      </c>
      <c r="EY8" s="33">
        <f>'B_Eingabe_Einschätzung_04-05'!$C$181</f>
        <v>0</v>
      </c>
      <c r="EZ8" s="34"/>
      <c r="FA8" s="33"/>
      <c r="FB8" s="35"/>
      <c r="FD8" s="32">
        <v>124</v>
      </c>
      <c r="FE8" s="33">
        <f>'B_Eingabe_Einschätzung_04-05'!$C$190</f>
        <v>0</v>
      </c>
      <c r="FF8" s="34"/>
      <c r="FG8" s="33"/>
      <c r="FH8" s="35"/>
      <c r="FJ8" s="32">
        <v>130</v>
      </c>
      <c r="FK8" s="33">
        <f>'B_Eingabe_Einschätzung_04-05'!$C$198</f>
        <v>0</v>
      </c>
      <c r="FL8" s="34"/>
      <c r="FM8" s="33"/>
      <c r="FN8" s="35"/>
      <c r="FP8" s="32">
        <v>135</v>
      </c>
      <c r="FQ8" s="33">
        <f>'B_Eingabe_Einschätzung_04-05'!$C$205</f>
        <v>0</v>
      </c>
      <c r="FR8" s="34"/>
      <c r="FS8" s="33"/>
      <c r="FT8" s="35"/>
      <c r="FU8" s="31"/>
      <c r="FV8" s="32">
        <v>141</v>
      </c>
      <c r="FW8" s="33">
        <f>'B_Eingabe_Einschätzung_04-05'!$C$215</f>
        <v>0</v>
      </c>
      <c r="FX8" s="34"/>
      <c r="FY8" s="33"/>
      <c r="FZ8" s="35"/>
      <c r="GA8" s="31"/>
      <c r="GB8" s="32">
        <v>149</v>
      </c>
      <c r="GC8" s="33">
        <f>'B_Eingabe_Einschätzung_04-05'!$C$225</f>
        <v>0</v>
      </c>
      <c r="GD8" s="34"/>
      <c r="GE8" s="33"/>
      <c r="GF8" s="35"/>
      <c r="GH8" s="32">
        <v>153</v>
      </c>
      <c r="GI8" s="33">
        <f>'B_Eingabe_Einschätzung_04-05'!$C$234</f>
        <v>0</v>
      </c>
      <c r="GJ8" s="34"/>
      <c r="GK8" s="33">
        <v>158</v>
      </c>
      <c r="GL8" s="35">
        <f>'B_Eingabe_Einschätzung_04-05'!$C$240</f>
        <v>0</v>
      </c>
      <c r="GN8" s="32">
        <v>166</v>
      </c>
      <c r="GO8" s="33">
        <f>'B_Eingabe_Einschätzung_04-05'!$C$250</f>
        <v>0</v>
      </c>
      <c r="GP8" s="34"/>
      <c r="GQ8" s="33"/>
      <c r="GR8" s="35"/>
      <c r="GT8" s="32">
        <v>173</v>
      </c>
      <c r="GU8" s="33">
        <f>'B_Eingabe_Einschätzung_04-05'!$C$259</f>
        <v>0</v>
      </c>
      <c r="GV8" s="34"/>
      <c r="GW8" s="33">
        <v>181</v>
      </c>
      <c r="GX8" s="35">
        <f>'B_Eingabe_Einschätzung_04-05'!$C$268</f>
        <v>0</v>
      </c>
    </row>
    <row r="9" spans="1:275" s="25" customFormat="1" ht="14.25" hidden="1" customHeight="1" x14ac:dyDescent="0.45">
      <c r="A9" s="26">
        <v>9</v>
      </c>
      <c r="B9" s="25" t="str">
        <f t="shared" si="29"/>
        <v/>
      </c>
      <c r="D9" s="25" t="str">
        <f t="shared" si="0"/>
        <v/>
      </c>
      <c r="F9" s="25" t="str">
        <f t="shared" si="1"/>
        <v/>
      </c>
      <c r="H9" s="25" t="str">
        <f t="shared" si="30"/>
        <v/>
      </c>
      <c r="J9" s="25" t="str">
        <f t="shared" si="2"/>
        <v/>
      </c>
      <c r="L9" s="25" t="str">
        <f t="shared" si="3"/>
        <v/>
      </c>
      <c r="N9" s="25" t="str">
        <f t="shared" si="4"/>
        <v/>
      </c>
      <c r="P9" s="25" t="str">
        <f t="shared" si="5"/>
        <v/>
      </c>
      <c r="Q9" s="25" t="str">
        <f t="shared" si="6"/>
        <v/>
      </c>
      <c r="R9" s="25" t="str">
        <f t="shared" si="7"/>
        <v/>
      </c>
      <c r="T9" s="25" t="str">
        <f t="shared" si="8"/>
        <v/>
      </c>
      <c r="V9" s="25" t="str">
        <f t="shared" si="9"/>
        <v/>
      </c>
      <c r="X9" s="25" t="str">
        <f t="shared" si="10"/>
        <v/>
      </c>
      <c r="Y9" s="25" t="str">
        <f t="shared" si="11"/>
        <v/>
      </c>
      <c r="Z9" s="25" t="str">
        <f t="shared" si="12"/>
        <v/>
      </c>
      <c r="AA9" s="25" t="str">
        <f t="shared" si="13"/>
        <v/>
      </c>
      <c r="AB9" s="25" t="str">
        <f t="shared" si="14"/>
        <v/>
      </c>
      <c r="AD9" s="25" t="str">
        <f t="shared" si="15"/>
        <v/>
      </c>
      <c r="AF9" s="25" t="str">
        <f t="shared" si="16"/>
        <v/>
      </c>
      <c r="AH9" s="25" t="str">
        <f t="shared" si="17"/>
        <v/>
      </c>
      <c r="AJ9" s="25" t="str">
        <f t="shared" si="18"/>
        <v/>
      </c>
      <c r="AL9" s="25" t="str">
        <f t="shared" si="19"/>
        <v/>
      </c>
      <c r="AN9" s="25" t="str">
        <f t="shared" si="20"/>
        <v/>
      </c>
      <c r="AP9" s="25" t="str">
        <f t="shared" si="21"/>
        <v/>
      </c>
      <c r="AQ9" s="25" t="str">
        <f t="shared" si="22"/>
        <v/>
      </c>
      <c r="AR9" s="25" t="str">
        <f t="shared" si="23"/>
        <v/>
      </c>
      <c r="AT9" s="25" t="str">
        <f t="shared" si="24"/>
        <v/>
      </c>
      <c r="AU9" s="25" t="str">
        <f t="shared" si="25"/>
        <v/>
      </c>
      <c r="AV9" s="25" t="str">
        <f t="shared" si="26"/>
        <v/>
      </c>
      <c r="AX9" s="25" t="str">
        <f t="shared" si="27"/>
        <v/>
      </c>
      <c r="AY9" s="25" t="str">
        <f t="shared" si="28"/>
        <v/>
      </c>
      <c r="BF9" s="36">
        <f>'B_Eingabe_Einschätzung_04-05'!$B$17</f>
        <v>1</v>
      </c>
      <c r="BG9" s="37">
        <f>'B_Eingabe_Einschätzung_04-05'!$C$17</f>
        <v>0</v>
      </c>
      <c r="BH9" s="38"/>
      <c r="BI9" s="37"/>
      <c r="BJ9" s="39"/>
      <c r="BK9" s="31"/>
      <c r="BL9" s="36">
        <v>9</v>
      </c>
      <c r="BM9" s="37">
        <f>'B_Eingabe_Einschätzung_04-05'!$C$28</f>
        <v>0</v>
      </c>
      <c r="BN9" s="38"/>
      <c r="BO9" s="37"/>
      <c r="BP9" s="39"/>
      <c r="BQ9" s="31"/>
      <c r="BR9" s="36">
        <v>17</v>
      </c>
      <c r="BS9" s="37">
        <f>'B_Eingabe_Einschätzung_04-05'!$C$38</f>
        <v>0</v>
      </c>
      <c r="BT9" s="38"/>
      <c r="BU9" s="37"/>
      <c r="BV9" s="39"/>
      <c r="BX9" s="36">
        <v>25</v>
      </c>
      <c r="BY9" s="37">
        <f>'B_Eingabe_Einschätzung_04-05'!$C$51</f>
        <v>0</v>
      </c>
      <c r="BZ9" s="38"/>
      <c r="CA9" s="37"/>
      <c r="CB9" s="39"/>
      <c r="CD9" s="36">
        <v>33</v>
      </c>
      <c r="CE9" s="37">
        <f>'B_Eingabe_Einschätzung_04-05'!$C$61</f>
        <v>0</v>
      </c>
      <c r="CF9" s="38"/>
      <c r="CG9" s="37"/>
      <c r="CH9" s="39"/>
      <c r="CJ9" s="36">
        <v>41</v>
      </c>
      <c r="CK9" s="37">
        <f>'B_Eingabe_Einschätzung_04-05'!$C$72</f>
        <v>0</v>
      </c>
      <c r="CL9" s="38"/>
      <c r="CM9" s="37"/>
      <c r="CN9" s="39"/>
      <c r="CP9" s="36"/>
      <c r="CQ9" s="37"/>
      <c r="CR9" s="38"/>
      <c r="CS9" s="37"/>
      <c r="CT9" s="39"/>
      <c r="CV9" s="36">
        <v>55</v>
      </c>
      <c r="CW9" s="37">
        <f>'B_Eingabe_Einschätzung_04-05'!$C$91</f>
        <v>0</v>
      </c>
      <c r="CX9" s="38"/>
      <c r="CY9" s="37"/>
      <c r="CZ9" s="39"/>
      <c r="DB9" s="36"/>
      <c r="DC9" s="37"/>
      <c r="DD9" s="38"/>
      <c r="DE9" s="37"/>
      <c r="DF9" s="39"/>
      <c r="DH9" s="36"/>
      <c r="DI9" s="37"/>
      <c r="DJ9" s="38"/>
      <c r="DK9" s="37"/>
      <c r="DL9" s="39"/>
      <c r="DN9" s="36"/>
      <c r="DO9" s="37"/>
      <c r="DP9" s="38"/>
      <c r="DQ9" s="37"/>
      <c r="DR9" s="39"/>
      <c r="DT9" s="36">
        <v>76</v>
      </c>
      <c r="DU9" s="37">
        <f>'B_Eingabe_Einschätzung_04-05'!$C$126</f>
        <v>0</v>
      </c>
      <c r="DV9" s="38"/>
      <c r="DW9" s="37"/>
      <c r="DX9" s="39"/>
      <c r="DZ9" s="36">
        <v>90</v>
      </c>
      <c r="EA9" s="37">
        <f>'B_Eingabe_Einschätzung_04-05'!$C$143</f>
        <v>0</v>
      </c>
      <c r="EB9" s="38"/>
      <c r="EC9" s="37">
        <v>97</v>
      </c>
      <c r="ED9" s="39">
        <f>'B_Eingabe_Einschätzung_04-05'!$C$151</f>
        <v>0</v>
      </c>
      <c r="EF9" s="36"/>
      <c r="EG9" s="37"/>
      <c r="EH9" s="38"/>
      <c r="EI9" s="37"/>
      <c r="EJ9" s="39"/>
      <c r="EL9" s="36"/>
      <c r="EM9" s="37"/>
      <c r="EN9" s="38"/>
      <c r="EO9" s="37"/>
      <c r="EP9" s="39"/>
      <c r="ER9" s="36"/>
      <c r="ES9" s="37"/>
      <c r="ET9" s="38"/>
      <c r="EU9" s="37"/>
      <c r="EV9" s="39"/>
      <c r="EX9" s="36">
        <v>116</v>
      </c>
      <c r="EY9" s="37">
        <f>'B_Eingabe_Einschätzung_04-05'!$C$180</f>
        <v>0</v>
      </c>
      <c r="EZ9" s="38"/>
      <c r="FA9" s="37"/>
      <c r="FB9" s="39"/>
      <c r="FD9" s="36">
        <v>123</v>
      </c>
      <c r="FE9" s="37">
        <f>'B_Eingabe_Einschätzung_04-05'!$C$189</f>
        <v>0</v>
      </c>
      <c r="FF9" s="38"/>
      <c r="FG9" s="37"/>
      <c r="FH9" s="39"/>
      <c r="FJ9" s="36"/>
      <c r="FK9" s="37"/>
      <c r="FL9" s="38"/>
      <c r="FM9" s="37"/>
      <c r="FN9" s="39"/>
      <c r="FP9" s="36"/>
      <c r="FQ9" s="37"/>
      <c r="FR9" s="38"/>
      <c r="FS9" s="37"/>
      <c r="FT9" s="39"/>
      <c r="FU9" s="31"/>
      <c r="FV9" s="36"/>
      <c r="FW9" s="37"/>
      <c r="FX9" s="38"/>
      <c r="FY9" s="37"/>
      <c r="FZ9" s="39"/>
      <c r="GA9" s="31"/>
      <c r="GB9" s="36"/>
      <c r="GC9" s="37"/>
      <c r="GD9" s="38"/>
      <c r="GE9" s="37"/>
      <c r="GF9" s="39"/>
      <c r="GH9" s="36">
        <v>152</v>
      </c>
      <c r="GI9" s="37">
        <f>'B_Eingabe_Einschätzung_04-05'!$C$233</f>
        <v>0</v>
      </c>
      <c r="GJ9" s="38"/>
      <c r="GK9" s="37">
        <v>157</v>
      </c>
      <c r="GL9" s="39">
        <f>'B_Eingabe_Einschätzung_04-05'!$C$239</f>
        <v>0</v>
      </c>
      <c r="GN9" s="36">
        <v>165</v>
      </c>
      <c r="GO9" s="37">
        <f>'B_Eingabe_Einschätzung_04-05'!$C$249</f>
        <v>0</v>
      </c>
      <c r="GP9" s="38"/>
      <c r="GQ9" s="37"/>
      <c r="GR9" s="39"/>
      <c r="GT9" s="36">
        <v>172</v>
      </c>
      <c r="GU9" s="37">
        <f>'B_Eingabe_Einschätzung_04-05'!$C$258</f>
        <v>0</v>
      </c>
      <c r="GV9" s="38"/>
      <c r="GW9" s="37">
        <v>180</v>
      </c>
      <c r="GX9" s="39">
        <f>'B_Eingabe_Einschätzung_04-05'!$C$267</f>
        <v>0</v>
      </c>
    </row>
    <row r="10" spans="1:275" ht="14.25" hidden="1" customHeight="1" x14ac:dyDescent="0.45">
      <c r="B10" s="45">
        <v>1</v>
      </c>
      <c r="C10" s="25">
        <v>2</v>
      </c>
      <c r="D10" s="45">
        <v>3</v>
      </c>
      <c r="E10" s="25">
        <v>4</v>
      </c>
      <c r="F10" s="45">
        <v>5</v>
      </c>
      <c r="G10" s="25">
        <v>6</v>
      </c>
      <c r="H10" s="46">
        <v>7</v>
      </c>
      <c r="I10" s="25">
        <v>8</v>
      </c>
      <c r="J10" s="46">
        <v>9</v>
      </c>
      <c r="K10" s="25">
        <v>10</v>
      </c>
      <c r="L10" s="46">
        <v>11</v>
      </c>
      <c r="M10" s="25">
        <v>12</v>
      </c>
      <c r="N10" s="46">
        <v>13</v>
      </c>
      <c r="O10" s="25">
        <v>14</v>
      </c>
      <c r="P10" s="46">
        <v>15</v>
      </c>
      <c r="Q10" s="46">
        <v>16</v>
      </c>
      <c r="R10" s="59">
        <v>17</v>
      </c>
      <c r="S10" s="25">
        <v>18</v>
      </c>
      <c r="T10" s="59">
        <v>19</v>
      </c>
      <c r="U10" s="25">
        <v>20</v>
      </c>
      <c r="V10" s="59">
        <v>21</v>
      </c>
      <c r="W10" s="25">
        <v>22</v>
      </c>
      <c r="X10" s="47">
        <v>23</v>
      </c>
      <c r="Y10" s="47">
        <v>24</v>
      </c>
      <c r="Z10" s="47">
        <v>25</v>
      </c>
      <c r="AA10" s="47">
        <v>26</v>
      </c>
      <c r="AB10" s="47">
        <v>27</v>
      </c>
      <c r="AC10" s="25">
        <v>28</v>
      </c>
      <c r="AD10" s="47">
        <v>29</v>
      </c>
      <c r="AE10" s="25">
        <v>30</v>
      </c>
      <c r="AF10" s="47">
        <v>31</v>
      </c>
      <c r="AG10" s="25">
        <v>32</v>
      </c>
      <c r="AH10" s="48">
        <v>33</v>
      </c>
      <c r="AI10" s="25">
        <v>34</v>
      </c>
      <c r="AJ10" s="48">
        <v>35</v>
      </c>
      <c r="AK10" s="25">
        <v>36</v>
      </c>
      <c r="AL10" s="48">
        <v>37</v>
      </c>
      <c r="AM10" s="25">
        <v>38</v>
      </c>
      <c r="AN10" s="48">
        <v>39</v>
      </c>
      <c r="AO10" s="25">
        <v>40</v>
      </c>
      <c r="AP10" s="49">
        <v>41</v>
      </c>
      <c r="AQ10" s="49">
        <v>42</v>
      </c>
      <c r="AR10" s="49">
        <v>43</v>
      </c>
      <c r="AS10" s="25">
        <v>44</v>
      </c>
      <c r="AT10" s="50">
        <v>45</v>
      </c>
      <c r="AU10" s="50">
        <v>46</v>
      </c>
      <c r="AV10" s="50">
        <v>47</v>
      </c>
      <c r="AW10" s="25">
        <v>48</v>
      </c>
      <c r="AX10" s="50">
        <v>49</v>
      </c>
      <c r="AY10" s="50">
        <v>50</v>
      </c>
      <c r="BX10" s="3"/>
      <c r="BY10" s="3"/>
      <c r="CD10" s="3"/>
      <c r="CE10" s="3"/>
      <c r="CF10" s="3"/>
      <c r="CG10" s="3"/>
      <c r="CH10" s="3"/>
      <c r="CJ10" s="2"/>
      <c r="CK10" s="2"/>
      <c r="CL10" s="2"/>
      <c r="CM10" s="2"/>
      <c r="CN10" s="2"/>
      <c r="CP10" s="3"/>
      <c r="CQ10" s="3"/>
      <c r="CR10" s="3"/>
      <c r="CS10" s="3"/>
      <c r="CT10" s="3"/>
      <c r="CV10" s="3"/>
      <c r="CW10" s="3"/>
      <c r="CX10" s="3"/>
      <c r="CY10" s="3"/>
      <c r="CZ10" s="3"/>
      <c r="DB10" s="3"/>
      <c r="DC10" s="3"/>
      <c r="DD10" s="3"/>
      <c r="DE10" s="3"/>
      <c r="DF10" s="3"/>
      <c r="DH10" s="3"/>
      <c r="DI10" s="3"/>
      <c r="DJ10" s="3"/>
      <c r="DK10" s="3"/>
      <c r="DL10" s="3"/>
      <c r="DN10" s="3"/>
      <c r="DO10" s="3"/>
      <c r="DP10" s="3"/>
      <c r="DQ10" s="3"/>
      <c r="DR10" s="3"/>
      <c r="DT10" s="2"/>
      <c r="DU10" s="2"/>
      <c r="DV10" s="3"/>
      <c r="DW10" s="3"/>
      <c r="DX10" s="3"/>
      <c r="DZ10" s="3"/>
      <c r="EA10" s="3"/>
      <c r="EB10" s="3"/>
      <c r="EC10" s="3"/>
      <c r="ED10" s="3"/>
      <c r="EF10" s="3"/>
      <c r="EG10" s="3"/>
      <c r="EH10" s="3"/>
      <c r="EI10" s="3"/>
      <c r="EJ10" s="3"/>
      <c r="EL10" s="3"/>
      <c r="EM10" s="3"/>
      <c r="EN10" s="3"/>
      <c r="EO10" s="3"/>
      <c r="EP10" s="3"/>
      <c r="ER10" s="3"/>
      <c r="ES10" s="3"/>
      <c r="ET10" s="3"/>
      <c r="EU10" s="3"/>
      <c r="EV10" s="3"/>
      <c r="EX10" s="3"/>
      <c r="EY10" s="3"/>
      <c r="EZ10" s="3"/>
      <c r="FA10" s="3"/>
      <c r="FB10" s="3"/>
      <c r="FD10" s="3"/>
      <c r="FE10" s="3"/>
      <c r="FF10" s="3"/>
      <c r="FG10" s="3"/>
      <c r="FH10" s="3"/>
      <c r="FJ10" s="3"/>
      <c r="FK10" s="3"/>
      <c r="FL10" s="3"/>
      <c r="FM10" s="3"/>
      <c r="FN10" s="3"/>
      <c r="FP10" s="3"/>
      <c r="FQ10" s="3"/>
      <c r="FR10" s="3"/>
      <c r="FS10" s="3"/>
      <c r="FT10" s="3"/>
      <c r="FV10" s="2"/>
      <c r="FW10" s="2"/>
      <c r="FX10" s="2"/>
      <c r="FY10" s="2"/>
      <c r="FZ10" s="2"/>
      <c r="GA10" s="2"/>
      <c r="GB10" s="2"/>
      <c r="GC10" s="2"/>
      <c r="GE10" s="2"/>
      <c r="GF10" s="2"/>
      <c r="GN10" s="2"/>
      <c r="GO10" s="2"/>
      <c r="GP10" s="2"/>
      <c r="GQ10" s="3"/>
      <c r="GR10" s="3"/>
      <c r="GS10" s="3"/>
      <c r="GT10" s="3"/>
      <c r="GU10" s="3"/>
    </row>
    <row r="11" spans="1:275" s="25" customFormat="1" ht="14.25" hidden="1" customHeight="1" x14ac:dyDescent="0.45">
      <c r="BF11" s="58" t="s">
        <v>26</v>
      </c>
      <c r="BG11" s="45" t="str">
        <f>SUBSTITUTE(ADDRESS(1,COLUMN(),4),1,)</f>
        <v>BG</v>
      </c>
      <c r="BJ11" s="25" t="str">
        <f>SUBSTITUTE(ADDRESS(1,COLUMN(),4),1,)</f>
        <v>BJ</v>
      </c>
      <c r="BM11" s="45" t="str">
        <f>SUBSTITUTE(ADDRESS(1,COLUMN(),4),1,)</f>
        <v>BM</v>
      </c>
      <c r="BP11" s="25" t="str">
        <f>SUBSTITUTE(ADDRESS(1,COLUMN(),4),1,)</f>
        <v>BP</v>
      </c>
      <c r="BS11" s="45" t="str">
        <f>SUBSTITUTE(ADDRESS(1,COLUMN(),4),1,)</f>
        <v>BS</v>
      </c>
      <c r="BV11" s="25" t="str">
        <f>SUBSTITUTE(ADDRESS(1,COLUMN(),4),1,)</f>
        <v>BV</v>
      </c>
      <c r="BY11" s="46" t="str">
        <f>SUBSTITUTE(ADDRESS(1,COLUMN(),4),1,)</f>
        <v>BY</v>
      </c>
      <c r="CB11" s="25" t="str">
        <f>SUBSTITUTE(ADDRESS(1,COLUMN(),4),1,)</f>
        <v>CB</v>
      </c>
      <c r="CE11" s="46" t="str">
        <f>SUBSTITUTE(ADDRESS(1,COLUMN(),4),1,)</f>
        <v>CE</v>
      </c>
      <c r="CH11" s="25" t="str">
        <f>SUBSTITUTE(ADDRESS(1,COLUMN(),4),1,)</f>
        <v>CH</v>
      </c>
      <c r="CK11" s="46" t="str">
        <f>SUBSTITUTE(ADDRESS(1,COLUMN(),4),1,)</f>
        <v>CK</v>
      </c>
      <c r="CN11" s="25" t="str">
        <f>SUBSTITUTE(ADDRESS(1,COLUMN(),4),1,)</f>
        <v>CN</v>
      </c>
      <c r="CQ11" s="46" t="str">
        <f>SUBSTITUTE(ADDRESS(1,COLUMN(),4),1,)</f>
        <v>CQ</v>
      </c>
      <c r="CT11" s="25" t="str">
        <f>SUBSTITUTE(ADDRESS(1,COLUMN(),4),1,)</f>
        <v>CT</v>
      </c>
      <c r="CW11" s="46" t="str">
        <f>SUBSTITUTE(ADDRESS(1,COLUMN(),4),1,)</f>
        <v>CW</v>
      </c>
      <c r="CZ11" s="46" t="str">
        <f>SUBSTITUTE(ADDRESS(1,COLUMN(),4),1,)</f>
        <v>CZ</v>
      </c>
      <c r="DC11" s="59" t="str">
        <f>SUBSTITUTE(ADDRESS(1,COLUMN(),4),1,)</f>
        <v>DC</v>
      </c>
      <c r="DF11" s="25" t="str">
        <f>SUBSTITUTE(ADDRESS(1,COLUMN(),4),1,)</f>
        <v>DF</v>
      </c>
      <c r="DI11" s="59" t="str">
        <f>SUBSTITUTE(ADDRESS(1,COLUMN(),4),1,)</f>
        <v>DI</v>
      </c>
      <c r="DL11" s="25" t="str">
        <f>SUBSTITUTE(ADDRESS(1,COLUMN(),4),1,)</f>
        <v>DL</v>
      </c>
      <c r="DO11" s="59" t="str">
        <f>SUBSTITUTE(ADDRESS(1,COLUMN(),4),1,)</f>
        <v>DO</v>
      </c>
      <c r="DR11" s="25" t="str">
        <f>SUBSTITUTE(ADDRESS(1,COLUMN(),4),1,)</f>
        <v>DR</v>
      </c>
      <c r="DU11" s="47" t="str">
        <f>SUBSTITUTE(ADDRESS(1,COLUMN(),4),1,)</f>
        <v>DU</v>
      </c>
      <c r="DV11" s="3"/>
      <c r="DW11" s="3"/>
      <c r="DX11" s="47" t="str">
        <f>SUBSTITUTE(ADDRESS(1,COLUMN(),4),1,)</f>
        <v>DX</v>
      </c>
      <c r="DY11" s="3"/>
      <c r="DZ11" s="3"/>
      <c r="EA11" s="47" t="str">
        <f>SUBSTITUTE(ADDRESS(1,COLUMN(),4),1,)</f>
        <v>EA</v>
      </c>
      <c r="EB11" s="3"/>
      <c r="EC11" s="3"/>
      <c r="ED11" s="47" t="str">
        <f>SUBSTITUTE(ADDRESS(1,COLUMN(),4),1,)</f>
        <v>ED</v>
      </c>
      <c r="EE11" s="3"/>
      <c r="EF11" s="3"/>
      <c r="EG11" s="47" t="str">
        <f>SUBSTITUTE(ADDRESS(1,COLUMN(),4),1,)</f>
        <v>EG</v>
      </c>
      <c r="EH11" s="3"/>
      <c r="EI11" s="3"/>
      <c r="EJ11" s="25" t="str">
        <f>SUBSTITUTE(ADDRESS(1,COLUMN(),4),1,)</f>
        <v>EJ</v>
      </c>
      <c r="EK11" s="3"/>
      <c r="EL11" s="3"/>
      <c r="EM11" s="47" t="str">
        <f>SUBSTITUTE(ADDRESS(1,COLUMN(),4),1,)</f>
        <v>EM</v>
      </c>
      <c r="EN11" s="3"/>
      <c r="EO11" s="3"/>
      <c r="EP11" s="25" t="str">
        <f>SUBSTITUTE(ADDRESS(1,COLUMN(),4),1,)</f>
        <v>EP</v>
      </c>
      <c r="EQ11" s="3"/>
      <c r="ER11" s="4"/>
      <c r="ES11" s="47" t="str">
        <f>SUBSTITUTE(ADDRESS(1,COLUMN(),4),1,)</f>
        <v>ES</v>
      </c>
      <c r="ET11" s="3"/>
      <c r="EU11" s="3"/>
      <c r="EV11" s="25" t="str">
        <f>SUBSTITUTE(ADDRESS(1,COLUMN(),4),1,)</f>
        <v>EV</v>
      </c>
      <c r="EW11" s="3"/>
      <c r="EX11" s="3"/>
      <c r="EY11" s="48" t="str">
        <f>SUBSTITUTE(ADDRESS(1,COLUMN(),4),1,)</f>
        <v>EY</v>
      </c>
      <c r="EZ11" s="3"/>
      <c r="FA11" s="3"/>
      <c r="FB11" s="25" t="str">
        <f>SUBSTITUTE(ADDRESS(1,COLUMN(),4),1,)</f>
        <v>FB</v>
      </c>
      <c r="FC11" s="3"/>
      <c r="FD11" s="3"/>
      <c r="FE11" s="48" t="str">
        <f>SUBSTITUTE(ADDRESS(1,COLUMN(),4),1,)</f>
        <v>FE</v>
      </c>
      <c r="FF11" s="3"/>
      <c r="FG11" s="3"/>
      <c r="FH11" s="25" t="str">
        <f>SUBSTITUTE(ADDRESS(1,COLUMN(),4),1,)</f>
        <v>FH</v>
      </c>
      <c r="FI11" s="3"/>
      <c r="FJ11" s="3"/>
      <c r="FK11" s="48" t="str">
        <f>SUBSTITUTE(ADDRESS(1,COLUMN(),4),1,)</f>
        <v>FK</v>
      </c>
      <c r="FL11" s="3"/>
      <c r="FM11" s="3"/>
      <c r="FN11" s="25" t="str">
        <f>SUBSTITUTE(ADDRESS(1,COLUMN(),4),1,)</f>
        <v>FN</v>
      </c>
      <c r="FO11" s="3"/>
      <c r="FP11" s="3"/>
      <c r="FQ11" s="48" t="str">
        <f>SUBSTITUTE(ADDRESS(1,COLUMN(),4),1,)</f>
        <v>FQ</v>
      </c>
      <c r="FR11" s="3"/>
      <c r="FS11" s="3"/>
      <c r="FT11" s="25" t="str">
        <f>SUBSTITUTE(ADDRESS(1,COLUMN(),4),1,)</f>
        <v>FT</v>
      </c>
      <c r="FU11" s="3"/>
      <c r="FV11" s="3"/>
      <c r="FW11" s="49" t="str">
        <f>SUBSTITUTE(ADDRESS(1,COLUMN(),4),1,)</f>
        <v>FW</v>
      </c>
      <c r="FX11" s="3"/>
      <c r="FY11" s="3"/>
      <c r="FZ11" s="49" t="str">
        <f>SUBSTITUTE(ADDRESS(1,COLUMN(),4),1,)</f>
        <v>FZ</v>
      </c>
      <c r="GA11" s="3"/>
      <c r="GB11" s="3"/>
      <c r="GC11" s="49" t="str">
        <f>SUBSTITUTE(ADDRESS(1,COLUMN(),4),1,)</f>
        <v>GC</v>
      </c>
      <c r="GD11" s="3"/>
      <c r="GE11" s="3"/>
      <c r="GF11" s="25" t="str">
        <f>SUBSTITUTE(ADDRESS(1,COLUMN(),4),1,)</f>
        <v>GF</v>
      </c>
      <c r="GG11" s="3"/>
      <c r="GH11" s="3"/>
      <c r="GI11" s="50" t="str">
        <f>SUBSTITUTE(ADDRESS(1,COLUMN(),4),1,)</f>
        <v>GI</v>
      </c>
      <c r="GJ11" s="3"/>
      <c r="GK11" s="3"/>
      <c r="GL11" s="50" t="str">
        <f>SUBSTITUTE(ADDRESS(1,COLUMN(),4),1,)</f>
        <v>GL</v>
      </c>
      <c r="GM11" s="3"/>
      <c r="GN11" s="3"/>
      <c r="GO11" s="50" t="str">
        <f>SUBSTITUTE(ADDRESS(1,COLUMN(),4),1,)</f>
        <v>GO</v>
      </c>
      <c r="GP11" s="3"/>
      <c r="GQ11" s="3"/>
      <c r="GR11" s="25" t="str">
        <f>SUBSTITUTE(ADDRESS(1,COLUMN(),4),1,)</f>
        <v>GR</v>
      </c>
      <c r="GS11" s="3"/>
      <c r="GT11" s="3"/>
      <c r="GU11" s="50" t="str">
        <f>SUBSTITUTE(ADDRESS(1,COLUMN(),4),1,)</f>
        <v>GU</v>
      </c>
      <c r="GV11" s="3"/>
      <c r="GW11" s="3"/>
      <c r="GX11" s="50" t="str">
        <f>SUBSTITUTE(ADDRESS(1,COLUMN(),4),1,)</f>
        <v>GX</v>
      </c>
      <c r="HN11" s="3"/>
      <c r="HO11" s="3"/>
      <c r="HP11" s="3"/>
      <c r="HQ11" s="3"/>
      <c r="HR11" s="3"/>
      <c r="HS11" s="3"/>
      <c r="HT11" s="3"/>
      <c r="HU11" s="3"/>
      <c r="HV11" s="3"/>
      <c r="HW11" s="3"/>
      <c r="HX11" s="3"/>
      <c r="HY11" s="3"/>
      <c r="HZ11" s="3"/>
      <c r="IA11" s="3"/>
      <c r="IB11" s="3"/>
      <c r="IC11" s="4"/>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row>
    <row r="12" spans="1:275" ht="14.1" x14ac:dyDescent="0.5">
      <c r="BG12" s="45">
        <f>+B10</f>
        <v>1</v>
      </c>
      <c r="BH12" s="1"/>
      <c r="BJ12" s="25">
        <v>2</v>
      </c>
      <c r="BL12" s="1"/>
      <c r="BM12" s="45">
        <v>3</v>
      </c>
      <c r="BN12" s="1"/>
      <c r="BP12" s="25">
        <v>4</v>
      </c>
      <c r="BR12" s="1"/>
      <c r="BS12" s="45">
        <v>5</v>
      </c>
      <c r="BT12" s="1"/>
      <c r="BV12" s="25">
        <v>6</v>
      </c>
      <c r="BW12" s="3"/>
      <c r="BX12" s="1"/>
      <c r="BY12" s="46">
        <v>7</v>
      </c>
      <c r="BZ12" s="1"/>
      <c r="CA12" s="3"/>
      <c r="CB12" s="25">
        <v>8</v>
      </c>
      <c r="CC12" s="3"/>
      <c r="CD12" s="1"/>
      <c r="CE12" s="46">
        <v>9</v>
      </c>
      <c r="CF12" s="1"/>
      <c r="CG12" s="3"/>
      <c r="CH12" s="25">
        <v>10</v>
      </c>
      <c r="CI12" s="3"/>
      <c r="CJ12" s="2"/>
      <c r="CK12" s="46">
        <v>11</v>
      </c>
      <c r="CL12" s="2"/>
      <c r="CN12" s="25">
        <v>12</v>
      </c>
      <c r="CO12" s="3"/>
      <c r="CP12" s="2"/>
      <c r="CQ12" s="46">
        <v>13</v>
      </c>
      <c r="CR12" s="2"/>
      <c r="CS12" s="2"/>
      <c r="CT12" s="25">
        <v>14</v>
      </c>
      <c r="CU12" s="3"/>
      <c r="CV12" s="3"/>
      <c r="CW12" s="46">
        <v>15</v>
      </c>
      <c r="CX12" s="3"/>
      <c r="CY12" s="3"/>
      <c r="CZ12" s="46">
        <v>16</v>
      </c>
      <c r="DA12" s="3"/>
      <c r="DC12" s="59">
        <v>17</v>
      </c>
      <c r="DD12" s="3"/>
      <c r="DE12" s="3"/>
      <c r="DF12" s="25">
        <v>18</v>
      </c>
      <c r="DG12" s="3"/>
      <c r="DH12" s="3"/>
      <c r="DI12" s="59">
        <v>19</v>
      </c>
      <c r="DJ12" s="3"/>
      <c r="DK12" s="3"/>
      <c r="DL12" s="25">
        <v>20</v>
      </c>
      <c r="DM12" s="3"/>
      <c r="DN12" s="3"/>
      <c r="DO12" s="59">
        <v>21</v>
      </c>
      <c r="DP12" s="3"/>
      <c r="DQ12" s="3"/>
      <c r="DR12" s="25">
        <v>22</v>
      </c>
      <c r="DS12" s="3"/>
      <c r="DT12" s="3"/>
      <c r="DU12" s="47">
        <v>23</v>
      </c>
      <c r="DV12" s="3"/>
      <c r="DW12" s="3"/>
      <c r="DX12" s="47">
        <v>24</v>
      </c>
      <c r="DY12" s="3"/>
      <c r="DZ12" s="3"/>
      <c r="EA12" s="47">
        <v>25</v>
      </c>
      <c r="EB12" s="3"/>
      <c r="EC12" s="3"/>
      <c r="ED12" s="47">
        <v>26</v>
      </c>
      <c r="EE12" s="3"/>
      <c r="EF12" s="3"/>
      <c r="EG12" s="47">
        <v>27</v>
      </c>
      <c r="EH12" s="3"/>
      <c r="EI12" s="3"/>
      <c r="EJ12" s="25">
        <v>28</v>
      </c>
      <c r="EK12" s="3"/>
      <c r="EL12" s="3"/>
      <c r="EM12" s="47">
        <v>29</v>
      </c>
      <c r="EN12" s="3"/>
      <c r="EO12" s="3"/>
      <c r="EP12" s="25">
        <v>30</v>
      </c>
      <c r="EQ12" s="3"/>
      <c r="ES12" s="47">
        <v>31</v>
      </c>
      <c r="ET12" s="3"/>
      <c r="EU12" s="3"/>
      <c r="EV12" s="25">
        <v>32</v>
      </c>
      <c r="EW12" s="3"/>
      <c r="EX12" s="3"/>
      <c r="EY12" s="48">
        <v>33</v>
      </c>
      <c r="EZ12" s="3"/>
      <c r="FA12" s="3"/>
      <c r="FB12" s="25">
        <v>34</v>
      </c>
      <c r="FC12" s="3"/>
      <c r="FD12" s="3"/>
      <c r="FE12" s="48">
        <v>35</v>
      </c>
      <c r="FF12" s="3"/>
      <c r="FG12" s="3"/>
      <c r="FH12" s="25">
        <v>36</v>
      </c>
      <c r="FI12" s="3"/>
      <c r="FJ12" s="3"/>
      <c r="FK12" s="48">
        <v>37</v>
      </c>
      <c r="FL12" s="3"/>
      <c r="FM12" s="3"/>
      <c r="FN12" s="25">
        <v>38</v>
      </c>
      <c r="FO12" s="3"/>
      <c r="FP12" s="3"/>
      <c r="FQ12" s="48">
        <v>39</v>
      </c>
      <c r="FR12" s="3"/>
      <c r="FS12" s="3"/>
      <c r="FT12" s="25">
        <v>40</v>
      </c>
      <c r="FU12" s="3"/>
      <c r="FV12" s="3"/>
      <c r="FW12" s="49">
        <v>41</v>
      </c>
      <c r="FX12" s="3"/>
      <c r="FY12" s="3"/>
      <c r="FZ12" s="49">
        <v>42</v>
      </c>
      <c r="GA12" s="3"/>
      <c r="GB12" s="3"/>
      <c r="GC12" s="49">
        <v>43</v>
      </c>
      <c r="GD12" s="3"/>
      <c r="GE12" s="3"/>
      <c r="GF12" s="25">
        <v>44</v>
      </c>
      <c r="GG12" s="3"/>
      <c r="GH12" s="3"/>
      <c r="GI12" s="50">
        <v>45</v>
      </c>
      <c r="GJ12" s="3"/>
      <c r="GK12" s="3"/>
      <c r="GL12" s="50">
        <v>46</v>
      </c>
      <c r="GM12" s="3"/>
      <c r="GN12" s="3"/>
      <c r="GO12" s="50">
        <v>47</v>
      </c>
      <c r="GP12" s="3"/>
      <c r="GQ12" s="3"/>
      <c r="GR12" s="25">
        <v>48</v>
      </c>
      <c r="GS12" s="3"/>
      <c r="GT12" s="3"/>
      <c r="GU12" s="50">
        <v>49</v>
      </c>
      <c r="GV12" s="3"/>
      <c r="GW12" s="3"/>
      <c r="GX12" s="50">
        <v>50</v>
      </c>
    </row>
    <row r="13" spans="1:275" s="5" customFormat="1" ht="22.2" x14ac:dyDescent="0.5">
      <c r="E13" s="13"/>
      <c r="F13" s="13"/>
      <c r="H13" s="11" t="s">
        <v>37</v>
      </c>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44"/>
      <c r="DX13" s="44"/>
      <c r="DY13" s="44"/>
      <c r="DZ13" s="44"/>
      <c r="EA13" s="44"/>
      <c r="EB13" s="44"/>
      <c r="EC13" s="44"/>
      <c r="ED13" s="44"/>
      <c r="EE13" s="44"/>
      <c r="EF13" s="44"/>
      <c r="EG13" s="44"/>
      <c r="EH13" s="44"/>
      <c r="EI13" s="44"/>
      <c r="EJ13" s="44"/>
      <c r="EK13" s="44"/>
      <c r="EL13" s="44"/>
      <c r="EM13" s="44"/>
      <c r="EN13" s="44"/>
      <c r="EO13" s="44"/>
      <c r="EP13" s="44"/>
      <c r="EQ13" s="44"/>
      <c r="ER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row>
    <row r="14" spans="1:275" s="5" customFormat="1" ht="15" x14ac:dyDescent="0.5">
      <c r="E14" s="13"/>
      <c r="F14" s="13"/>
      <c r="H14" s="12" t="s">
        <v>220</v>
      </c>
      <c r="BD14" s="5" t="s">
        <v>233</v>
      </c>
      <c r="BF14" s="60" t="s">
        <v>205</v>
      </c>
      <c r="BG14" s="60"/>
      <c r="BH14" s="60"/>
      <c r="BI14" s="60"/>
      <c r="BJ14" s="60"/>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ES14" s="8"/>
      <c r="ET14" s="7"/>
      <c r="FN14" s="8"/>
      <c r="FO14" s="7"/>
      <c r="FP14" s="7"/>
      <c r="FQ14" s="8"/>
      <c r="FR14" s="7"/>
      <c r="FS14" s="7"/>
      <c r="FT14" s="8"/>
      <c r="FU14" s="7"/>
      <c r="FV14" s="7"/>
      <c r="FW14" s="8"/>
      <c r="FX14" s="7"/>
      <c r="FY14" s="7"/>
      <c r="FZ14" s="8"/>
      <c r="GA14" s="7"/>
      <c r="GB14" s="7"/>
      <c r="GC14" s="7"/>
      <c r="GD14" s="7"/>
      <c r="GE14" s="7"/>
      <c r="GF14" s="7"/>
      <c r="GG14" s="7"/>
      <c r="GH14" s="7"/>
      <c r="GI14" s="7"/>
      <c r="GJ14" s="7"/>
      <c r="GK14" s="7"/>
      <c r="GL14" s="7"/>
      <c r="GM14" s="7"/>
      <c r="GN14" s="7"/>
      <c r="GO14" s="8"/>
      <c r="GP14" s="7"/>
      <c r="GQ14" s="7"/>
      <c r="GR14" s="8"/>
      <c r="GS14" s="7"/>
      <c r="GT14" s="7"/>
      <c r="GU14" s="8"/>
      <c r="GV14" s="7"/>
      <c r="GW14" s="7"/>
      <c r="GX14" s="8"/>
    </row>
    <row r="15" spans="1:275" s="6" customFormat="1" ht="15" x14ac:dyDescent="0.5">
      <c r="E15" s="13"/>
      <c r="F15" s="13"/>
      <c r="AZ15" s="5"/>
      <c r="BF15" s="60" t="s">
        <v>206</v>
      </c>
      <c r="BG15" s="61"/>
      <c r="BH15" s="61"/>
      <c r="BI15" s="60"/>
      <c r="BJ15" s="61"/>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9"/>
      <c r="DX15" s="10"/>
      <c r="DY15" s="9"/>
      <c r="DZ15" s="9"/>
      <c r="EA15" s="10"/>
      <c r="EB15" s="9"/>
      <c r="EC15" s="9"/>
      <c r="ED15" s="10"/>
      <c r="EE15" s="9"/>
      <c r="EF15" s="9"/>
      <c r="EG15" s="10"/>
      <c r="EH15" s="9"/>
      <c r="EI15" s="9"/>
      <c r="EJ15" s="10"/>
      <c r="EK15" s="9"/>
      <c r="EL15" s="9"/>
      <c r="EM15" s="10"/>
      <c r="EN15" s="9"/>
      <c r="EO15" s="9"/>
      <c r="EP15" s="10"/>
      <c r="EQ15" s="9"/>
      <c r="ER15" s="9"/>
      <c r="ES15" s="10"/>
      <c r="ET15" s="9"/>
      <c r="EU15" s="9"/>
      <c r="EV15" s="10"/>
      <c r="EW15" s="9"/>
      <c r="EX15" s="9"/>
      <c r="EY15" s="10"/>
      <c r="EZ15" s="9"/>
      <c r="FA15" s="9"/>
      <c r="FB15" s="10"/>
      <c r="FC15" s="9"/>
      <c r="FD15" s="9"/>
      <c r="FE15" s="10"/>
      <c r="FF15" s="9"/>
      <c r="FG15" s="9"/>
      <c r="FH15" s="10"/>
      <c r="FI15" s="9"/>
      <c r="FJ15" s="9"/>
      <c r="FK15" s="10"/>
      <c r="FL15" s="9"/>
      <c r="FM15" s="9"/>
      <c r="FN15" s="10"/>
      <c r="FO15" s="9"/>
      <c r="FP15" s="9"/>
      <c r="FQ15" s="10"/>
      <c r="FR15" s="9"/>
      <c r="FS15" s="9"/>
      <c r="FT15" s="10"/>
      <c r="FU15" s="9"/>
      <c r="FV15" s="9"/>
      <c r="FW15" s="10"/>
      <c r="FX15" s="9"/>
      <c r="FY15" s="9"/>
      <c r="FZ15" s="10"/>
      <c r="GA15" s="9"/>
      <c r="GB15" s="9"/>
      <c r="GC15" s="9"/>
      <c r="GD15" s="9"/>
      <c r="GE15" s="9"/>
      <c r="GF15" s="9"/>
      <c r="GG15" s="9"/>
      <c r="GH15" s="9"/>
      <c r="GI15" s="9"/>
      <c r="GJ15" s="9"/>
      <c r="GK15" s="9"/>
      <c r="GL15" s="9"/>
      <c r="GM15" s="9"/>
      <c r="GN15" s="9"/>
      <c r="GO15" s="10"/>
      <c r="GP15" s="9"/>
      <c r="GQ15" s="9"/>
      <c r="GR15" s="10"/>
      <c r="GS15" s="9"/>
      <c r="GT15" s="9"/>
      <c r="GU15" s="10"/>
      <c r="GV15" s="9"/>
      <c r="GW15" s="9"/>
      <c r="GX15" s="10"/>
    </row>
    <row r="16" spans="1:275" s="6" customFormat="1" ht="15" x14ac:dyDescent="0.5">
      <c r="E16" s="13"/>
      <c r="F16" s="13"/>
      <c r="I16" s="19" t="s">
        <v>28</v>
      </c>
      <c r="J16" s="230" t="str">
        <f>IF(ISBLANK(A_Orientierung!B4),"",A_Orientierung!B4)</f>
        <v/>
      </c>
      <c r="K16" s="230"/>
      <c r="L16" s="230"/>
      <c r="M16" s="230"/>
      <c r="N16" s="230"/>
      <c r="O16" s="230"/>
      <c r="Q16" s="18" t="s">
        <v>38</v>
      </c>
      <c r="R16" s="230" t="str">
        <f>IF(ISBLANK(A_Orientierung!B6),"",A_Orientierung!B6)</f>
        <v/>
      </c>
      <c r="S16" s="230"/>
      <c r="T16" s="230"/>
      <c r="U16" s="230"/>
      <c r="V16" s="230"/>
      <c r="W16" s="230"/>
      <c r="Z16" s="18" t="s">
        <v>34</v>
      </c>
      <c r="AA16" s="228" t="str">
        <f>IF(ISBLANK(A_Orientierung!B8),"",A_Orientierung!B8)</f>
        <v/>
      </c>
      <c r="AB16" s="228"/>
      <c r="AZ16" s="5"/>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9"/>
      <c r="DX16" s="10"/>
      <c r="DY16" s="9"/>
      <c r="DZ16" s="9"/>
      <c r="EA16" s="10"/>
      <c r="EB16" s="9"/>
      <c r="EC16" s="9"/>
      <c r="ED16" s="10"/>
      <c r="EE16" s="9"/>
      <c r="EF16" s="9"/>
      <c r="EG16" s="10"/>
      <c r="EH16" s="9"/>
      <c r="EI16" s="9"/>
      <c r="EJ16" s="10"/>
      <c r="EK16" s="9"/>
      <c r="EL16" s="9"/>
      <c r="EM16" s="10"/>
      <c r="EN16" s="9"/>
      <c r="EO16" s="9"/>
      <c r="EP16" s="10"/>
      <c r="EQ16" s="9"/>
      <c r="ER16" s="9"/>
      <c r="ES16" s="10"/>
      <c r="ET16" s="9"/>
      <c r="EU16" s="9"/>
      <c r="EV16" s="10"/>
      <c r="EW16" s="9"/>
      <c r="EX16" s="9"/>
      <c r="EY16" s="10"/>
      <c r="EZ16" s="9"/>
      <c r="FA16" s="9"/>
      <c r="FB16" s="10"/>
      <c r="FC16" s="9"/>
      <c r="FD16" s="9"/>
      <c r="FE16" s="10"/>
      <c r="FF16" s="9"/>
      <c r="FG16" s="9"/>
      <c r="FH16" s="10"/>
      <c r="FI16" s="9"/>
      <c r="FJ16" s="9"/>
      <c r="FK16" s="10"/>
      <c r="FL16" s="9"/>
      <c r="FM16" s="9"/>
      <c r="FN16" s="10"/>
      <c r="FO16" s="9"/>
      <c r="FP16" s="9"/>
      <c r="FQ16" s="10"/>
      <c r="FR16" s="9"/>
      <c r="FS16" s="9"/>
      <c r="FT16" s="10"/>
      <c r="FU16" s="9"/>
      <c r="FV16" s="9"/>
      <c r="FW16" s="10"/>
      <c r="FX16" s="9"/>
      <c r="FY16" s="9"/>
      <c r="FZ16" s="10"/>
      <c r="GA16" s="9"/>
      <c r="GB16" s="9"/>
      <c r="GC16" s="9"/>
      <c r="GD16" s="9"/>
      <c r="GE16" s="9"/>
      <c r="GF16" s="9"/>
      <c r="GG16" s="9"/>
      <c r="GH16" s="9"/>
      <c r="GI16" s="9"/>
      <c r="GJ16" s="9"/>
      <c r="GK16" s="9"/>
      <c r="GL16" s="9"/>
      <c r="GM16" s="9"/>
      <c r="GN16" s="9"/>
      <c r="GO16" s="10"/>
      <c r="GP16" s="9"/>
      <c r="GQ16" s="9"/>
      <c r="GR16" s="10"/>
      <c r="GS16" s="9"/>
      <c r="GT16" s="9"/>
      <c r="GU16" s="10"/>
      <c r="GV16" s="9"/>
      <c r="GW16" s="9"/>
      <c r="GX16" s="10"/>
    </row>
    <row r="17" spans="1:62" s="6" customFormat="1" ht="15" x14ac:dyDescent="0.55000000000000004">
      <c r="B17" s="5"/>
      <c r="I17" s="20" t="s">
        <v>29</v>
      </c>
      <c r="J17" s="228" t="str">
        <f>IF(ISBLANK(A_Orientierung!B5),"",A_Orientierung!B5)</f>
        <v/>
      </c>
      <c r="K17" s="228"/>
      <c r="L17" s="24" t="str">
        <f>A_Orientierung!E5</f>
        <v>0 Jahre und 0 Monat</v>
      </c>
      <c r="Q17" s="18" t="s">
        <v>41</v>
      </c>
      <c r="R17" s="230" t="str">
        <f>IF(ISBLANK(A_Orientierung!B7),"",A_Orientierung!B7)</f>
        <v/>
      </c>
      <c r="S17" s="230"/>
      <c r="T17" s="230"/>
      <c r="U17" s="230"/>
      <c r="V17" s="230"/>
      <c r="W17" s="230"/>
      <c r="Z17" s="18" t="s">
        <v>42</v>
      </c>
      <c r="AA17" s="230" t="str">
        <f>IF(ISBLANK(A_Orientierung!B9),"",A_Orientierung!B9)</f>
        <v/>
      </c>
      <c r="AB17" s="230"/>
      <c r="BD17" s="5" t="s">
        <v>232</v>
      </c>
      <c r="BF17" s="60" t="s">
        <v>154</v>
      </c>
      <c r="BG17" s="60"/>
      <c r="BH17" s="60"/>
      <c r="BI17" s="43"/>
      <c r="BJ17" s="43"/>
    </row>
    <row r="18" spans="1:62" s="6" customFormat="1" ht="15" x14ac:dyDescent="0.55000000000000004">
      <c r="BF18" s="60" t="s">
        <v>155</v>
      </c>
      <c r="BG18" s="61"/>
      <c r="BH18" s="61"/>
      <c r="BI18" s="43"/>
      <c r="BJ18" s="43"/>
    </row>
    <row r="19" spans="1:62" ht="12.6" x14ac:dyDescent="0.45"/>
    <row r="20" spans="1:62" ht="68.400000000000006" customHeight="1" x14ac:dyDescent="0.45">
      <c r="B20" s="186">
        <v>8</v>
      </c>
      <c r="C20" s="187"/>
      <c r="D20" s="186">
        <v>16</v>
      </c>
      <c r="E20" s="187"/>
      <c r="F20" s="186">
        <v>24</v>
      </c>
      <c r="G20" s="218"/>
      <c r="H20" s="208">
        <v>32</v>
      </c>
      <c r="I20" s="187"/>
      <c r="J20" s="186">
        <v>40</v>
      </c>
      <c r="K20" s="187"/>
      <c r="L20" s="186">
        <v>48</v>
      </c>
      <c r="M20" s="187"/>
      <c r="N20" s="188">
        <v>54</v>
      </c>
      <c r="O20" s="189"/>
      <c r="P20" s="165">
        <v>58</v>
      </c>
      <c r="Q20" s="214">
        <v>63</v>
      </c>
      <c r="R20" s="212">
        <v>67</v>
      </c>
      <c r="S20" s="189"/>
      <c r="T20" s="188">
        <v>71</v>
      </c>
      <c r="U20" s="189"/>
      <c r="V20" s="188">
        <v>75</v>
      </c>
      <c r="W20" s="196"/>
      <c r="X20" s="51">
        <v>83</v>
      </c>
      <c r="Y20" s="165">
        <v>89</v>
      </c>
      <c r="Z20" s="165">
        <v>96</v>
      </c>
      <c r="AA20" s="165">
        <v>103</v>
      </c>
      <c r="AB20" s="186">
        <v>109</v>
      </c>
      <c r="AC20" s="187"/>
      <c r="AD20" s="188">
        <v>112</v>
      </c>
      <c r="AE20" s="189"/>
      <c r="AF20" s="188">
        <v>115</v>
      </c>
      <c r="AG20" s="196"/>
      <c r="AH20" s="212">
        <v>122</v>
      </c>
      <c r="AI20" s="189"/>
      <c r="AJ20" s="188">
        <v>129</v>
      </c>
      <c r="AK20" s="189"/>
      <c r="AL20" s="188">
        <v>134</v>
      </c>
      <c r="AM20" s="189"/>
      <c r="AN20" s="188">
        <v>140</v>
      </c>
      <c r="AO20" s="196"/>
      <c r="AP20" s="193">
        <v>144</v>
      </c>
      <c r="AQ20" s="165">
        <v>147</v>
      </c>
      <c r="AR20" s="188">
        <v>151</v>
      </c>
      <c r="AS20" s="196"/>
      <c r="AT20" s="193">
        <v>156</v>
      </c>
      <c r="AU20" s="14">
        <v>164</v>
      </c>
      <c r="AV20" s="188">
        <v>171</v>
      </c>
      <c r="AW20" s="189"/>
      <c r="AX20" s="14">
        <v>179</v>
      </c>
      <c r="AY20" s="165">
        <v>186</v>
      </c>
    </row>
    <row r="21" spans="1:62" ht="68.400000000000006" customHeight="1" thickBot="1" x14ac:dyDescent="0.5">
      <c r="B21" s="184">
        <v>7</v>
      </c>
      <c r="C21" s="185"/>
      <c r="D21" s="184">
        <v>15</v>
      </c>
      <c r="E21" s="185"/>
      <c r="F21" s="184">
        <v>23</v>
      </c>
      <c r="G21" s="204"/>
      <c r="H21" s="207">
        <v>31</v>
      </c>
      <c r="I21" s="185"/>
      <c r="J21" s="184">
        <v>39</v>
      </c>
      <c r="K21" s="185"/>
      <c r="L21" s="184">
        <v>47</v>
      </c>
      <c r="M21" s="185"/>
      <c r="N21" s="169"/>
      <c r="O21" s="190"/>
      <c r="P21" s="199"/>
      <c r="Q21" s="215"/>
      <c r="R21" s="211"/>
      <c r="S21" s="190"/>
      <c r="T21" s="169"/>
      <c r="U21" s="190"/>
      <c r="V21" s="169"/>
      <c r="W21" s="170"/>
      <c r="X21" s="67">
        <v>82</v>
      </c>
      <c r="Y21" s="166"/>
      <c r="Z21" s="166"/>
      <c r="AA21" s="166"/>
      <c r="AB21" s="184">
        <v>108</v>
      </c>
      <c r="AC21" s="185"/>
      <c r="AD21" s="171"/>
      <c r="AE21" s="179"/>
      <c r="AF21" s="171"/>
      <c r="AG21" s="172"/>
      <c r="AH21" s="211"/>
      <c r="AI21" s="190"/>
      <c r="AJ21" s="169"/>
      <c r="AK21" s="190"/>
      <c r="AL21" s="169"/>
      <c r="AM21" s="190"/>
      <c r="AN21" s="169"/>
      <c r="AO21" s="170"/>
      <c r="AP21" s="177"/>
      <c r="AQ21" s="166"/>
      <c r="AR21" s="169"/>
      <c r="AS21" s="170"/>
      <c r="AT21" s="177"/>
      <c r="AU21" s="68">
        <v>163</v>
      </c>
      <c r="AV21" s="169"/>
      <c r="AW21" s="190"/>
      <c r="AX21" s="68">
        <v>178</v>
      </c>
      <c r="AY21" s="166"/>
    </row>
    <row r="22" spans="1:62" ht="68.400000000000006" customHeight="1" x14ac:dyDescent="0.45">
      <c r="B22" s="173">
        <v>6</v>
      </c>
      <c r="C22" s="181"/>
      <c r="D22" s="173">
        <v>14</v>
      </c>
      <c r="E22" s="181"/>
      <c r="F22" s="173">
        <v>22</v>
      </c>
      <c r="G22" s="174"/>
      <c r="H22" s="180">
        <v>30</v>
      </c>
      <c r="I22" s="181"/>
      <c r="J22" s="173">
        <v>38</v>
      </c>
      <c r="K22" s="181"/>
      <c r="L22" s="173">
        <v>46</v>
      </c>
      <c r="M22" s="181"/>
      <c r="N22" s="173">
        <v>53</v>
      </c>
      <c r="O22" s="181"/>
      <c r="P22" s="199"/>
      <c r="Q22" s="216">
        <v>62</v>
      </c>
      <c r="R22" s="178">
        <v>66</v>
      </c>
      <c r="S22" s="179"/>
      <c r="T22" s="171">
        <v>70</v>
      </c>
      <c r="U22" s="179"/>
      <c r="V22" s="171">
        <v>74</v>
      </c>
      <c r="W22" s="172"/>
      <c r="X22" s="64">
        <v>81</v>
      </c>
      <c r="Y22" s="63">
        <v>88</v>
      </c>
      <c r="Z22" s="63">
        <v>95</v>
      </c>
      <c r="AA22" s="63">
        <v>102</v>
      </c>
      <c r="AB22" s="173">
        <v>107</v>
      </c>
      <c r="AC22" s="181"/>
      <c r="AD22" s="171"/>
      <c r="AE22" s="179"/>
      <c r="AF22" s="171"/>
      <c r="AG22" s="172"/>
      <c r="AH22" s="180">
        <v>121</v>
      </c>
      <c r="AI22" s="181"/>
      <c r="AJ22" s="173">
        <v>128</v>
      </c>
      <c r="AK22" s="181"/>
      <c r="AL22" s="171">
        <v>133</v>
      </c>
      <c r="AM22" s="179"/>
      <c r="AN22" s="173">
        <v>139</v>
      </c>
      <c r="AO22" s="174"/>
      <c r="AP22" s="194">
        <v>143</v>
      </c>
      <c r="AQ22" s="199">
        <v>146</v>
      </c>
      <c r="AR22" s="171">
        <v>150</v>
      </c>
      <c r="AS22" s="172"/>
      <c r="AT22" s="194">
        <v>155</v>
      </c>
      <c r="AU22" s="63">
        <v>162</v>
      </c>
      <c r="AV22" s="173">
        <v>170</v>
      </c>
      <c r="AW22" s="181"/>
      <c r="AX22" s="63">
        <v>177</v>
      </c>
      <c r="AY22" s="63">
        <v>185</v>
      </c>
    </row>
    <row r="23" spans="1:62" ht="68.400000000000006" customHeight="1" thickBot="1" x14ac:dyDescent="0.5">
      <c r="B23" s="191">
        <v>5</v>
      </c>
      <c r="C23" s="192"/>
      <c r="D23" s="191">
        <v>13</v>
      </c>
      <c r="E23" s="192"/>
      <c r="F23" s="191">
        <v>21</v>
      </c>
      <c r="G23" s="201"/>
      <c r="H23" s="202">
        <v>29</v>
      </c>
      <c r="I23" s="192"/>
      <c r="J23" s="191">
        <v>37</v>
      </c>
      <c r="K23" s="192"/>
      <c r="L23" s="191">
        <v>45</v>
      </c>
      <c r="M23" s="192"/>
      <c r="N23" s="191">
        <v>52</v>
      </c>
      <c r="O23" s="192"/>
      <c r="P23" s="200"/>
      <c r="Q23" s="217"/>
      <c r="R23" s="213"/>
      <c r="S23" s="203"/>
      <c r="T23" s="197"/>
      <c r="U23" s="203"/>
      <c r="V23" s="197"/>
      <c r="W23" s="198"/>
      <c r="X23" s="40">
        <v>80</v>
      </c>
      <c r="Y23" s="42">
        <v>87</v>
      </c>
      <c r="Z23" s="42">
        <v>94</v>
      </c>
      <c r="AA23" s="42">
        <v>101</v>
      </c>
      <c r="AB23" s="191">
        <v>106</v>
      </c>
      <c r="AC23" s="192"/>
      <c r="AD23" s="197"/>
      <c r="AE23" s="203"/>
      <c r="AF23" s="197"/>
      <c r="AG23" s="198"/>
      <c r="AH23" s="202">
        <v>120</v>
      </c>
      <c r="AI23" s="192"/>
      <c r="AJ23" s="191">
        <v>127</v>
      </c>
      <c r="AK23" s="192"/>
      <c r="AL23" s="197"/>
      <c r="AM23" s="203"/>
      <c r="AN23" s="191">
        <v>138</v>
      </c>
      <c r="AO23" s="201"/>
      <c r="AP23" s="195"/>
      <c r="AQ23" s="200"/>
      <c r="AR23" s="197"/>
      <c r="AS23" s="198"/>
      <c r="AT23" s="195"/>
      <c r="AU23" s="69">
        <v>161</v>
      </c>
      <c r="AV23" s="191">
        <v>169</v>
      </c>
      <c r="AW23" s="192"/>
      <c r="AX23" s="69">
        <v>176</v>
      </c>
      <c r="AY23" s="69">
        <v>184</v>
      </c>
    </row>
    <row r="24" spans="1:62" ht="68.400000000000006" customHeight="1" thickTop="1" x14ac:dyDescent="0.45">
      <c r="B24" s="182">
        <v>4</v>
      </c>
      <c r="C24" s="183"/>
      <c r="D24" s="182">
        <v>12</v>
      </c>
      <c r="E24" s="183"/>
      <c r="F24" s="182">
        <v>20</v>
      </c>
      <c r="G24" s="205"/>
      <c r="H24" s="206">
        <v>28</v>
      </c>
      <c r="I24" s="183"/>
      <c r="J24" s="182">
        <v>36</v>
      </c>
      <c r="K24" s="183"/>
      <c r="L24" s="182">
        <v>44</v>
      </c>
      <c r="M24" s="183"/>
      <c r="N24" s="182">
        <v>51</v>
      </c>
      <c r="O24" s="183"/>
      <c r="P24" s="175">
        <v>57</v>
      </c>
      <c r="Q24" s="65">
        <v>61</v>
      </c>
      <c r="R24" s="210">
        <v>65</v>
      </c>
      <c r="S24" s="209"/>
      <c r="T24" s="167">
        <v>69</v>
      </c>
      <c r="U24" s="209"/>
      <c r="V24" s="167">
        <v>73</v>
      </c>
      <c r="W24" s="168"/>
      <c r="X24" s="17">
        <v>79</v>
      </c>
      <c r="Y24" s="15">
        <v>86</v>
      </c>
      <c r="Z24" s="15">
        <v>93</v>
      </c>
      <c r="AA24" s="15">
        <v>100</v>
      </c>
      <c r="AB24" s="167">
        <v>105</v>
      </c>
      <c r="AC24" s="209"/>
      <c r="AD24" s="167">
        <v>111</v>
      </c>
      <c r="AE24" s="209"/>
      <c r="AF24" s="167">
        <v>114</v>
      </c>
      <c r="AG24" s="168"/>
      <c r="AH24" s="206">
        <v>119</v>
      </c>
      <c r="AI24" s="183"/>
      <c r="AJ24" s="182">
        <v>126</v>
      </c>
      <c r="AK24" s="183"/>
      <c r="AL24" s="182">
        <v>132</v>
      </c>
      <c r="AM24" s="183"/>
      <c r="AN24" s="182">
        <v>137</v>
      </c>
      <c r="AO24" s="205"/>
      <c r="AP24" s="176">
        <v>142</v>
      </c>
      <c r="AQ24" s="175">
        <v>145</v>
      </c>
      <c r="AR24" s="167">
        <v>149</v>
      </c>
      <c r="AS24" s="168"/>
      <c r="AT24" s="176">
        <v>154</v>
      </c>
      <c r="AU24" s="15">
        <v>160</v>
      </c>
      <c r="AV24" s="182">
        <v>168</v>
      </c>
      <c r="AW24" s="183"/>
      <c r="AX24" s="15">
        <v>175</v>
      </c>
      <c r="AY24" s="15">
        <v>183</v>
      </c>
    </row>
    <row r="25" spans="1:62" ht="68.400000000000006" customHeight="1" thickBot="1" x14ac:dyDescent="0.5">
      <c r="B25" s="184">
        <v>3</v>
      </c>
      <c r="C25" s="185"/>
      <c r="D25" s="184">
        <v>11</v>
      </c>
      <c r="E25" s="185"/>
      <c r="F25" s="184">
        <v>19</v>
      </c>
      <c r="G25" s="204"/>
      <c r="H25" s="207">
        <v>27</v>
      </c>
      <c r="I25" s="185"/>
      <c r="J25" s="184">
        <v>35</v>
      </c>
      <c r="K25" s="185"/>
      <c r="L25" s="184">
        <v>43</v>
      </c>
      <c r="M25" s="185"/>
      <c r="N25" s="184">
        <v>50</v>
      </c>
      <c r="O25" s="185"/>
      <c r="P25" s="166"/>
      <c r="Q25" s="70">
        <v>60</v>
      </c>
      <c r="R25" s="211"/>
      <c r="S25" s="190"/>
      <c r="T25" s="169"/>
      <c r="U25" s="190"/>
      <c r="V25" s="169"/>
      <c r="W25" s="170"/>
      <c r="X25" s="66">
        <v>78</v>
      </c>
      <c r="Y25" s="68">
        <v>85</v>
      </c>
      <c r="Z25" s="68">
        <v>92</v>
      </c>
      <c r="AA25" s="68">
        <v>99</v>
      </c>
      <c r="AB25" s="169"/>
      <c r="AC25" s="190"/>
      <c r="AD25" s="169"/>
      <c r="AE25" s="190"/>
      <c r="AF25" s="169"/>
      <c r="AG25" s="170"/>
      <c r="AH25" s="207">
        <v>118</v>
      </c>
      <c r="AI25" s="185"/>
      <c r="AJ25" s="184">
        <v>125</v>
      </c>
      <c r="AK25" s="185"/>
      <c r="AL25" s="184">
        <v>131</v>
      </c>
      <c r="AM25" s="185"/>
      <c r="AN25" s="184">
        <v>136</v>
      </c>
      <c r="AO25" s="204"/>
      <c r="AP25" s="177"/>
      <c r="AQ25" s="166"/>
      <c r="AR25" s="169"/>
      <c r="AS25" s="170"/>
      <c r="AT25" s="177"/>
      <c r="AU25" s="68">
        <v>159</v>
      </c>
      <c r="AV25" s="184">
        <v>167</v>
      </c>
      <c r="AW25" s="185"/>
      <c r="AX25" s="68">
        <v>174</v>
      </c>
      <c r="AY25" s="68">
        <v>182</v>
      </c>
    </row>
    <row r="26" spans="1:62" ht="68.400000000000006" customHeight="1" x14ac:dyDescent="0.45">
      <c r="B26" s="173">
        <v>2</v>
      </c>
      <c r="C26" s="181"/>
      <c r="D26" s="173">
        <v>10</v>
      </c>
      <c r="E26" s="181"/>
      <c r="F26" s="173">
        <v>18</v>
      </c>
      <c r="G26" s="174"/>
      <c r="H26" s="180">
        <v>26</v>
      </c>
      <c r="I26" s="181"/>
      <c r="J26" s="173">
        <v>34</v>
      </c>
      <c r="K26" s="181"/>
      <c r="L26" s="173">
        <v>42</v>
      </c>
      <c r="M26" s="181"/>
      <c r="N26" s="171">
        <v>49</v>
      </c>
      <c r="O26" s="179"/>
      <c r="P26" s="62">
        <v>56</v>
      </c>
      <c r="Q26" s="242">
        <v>59</v>
      </c>
      <c r="R26" s="178">
        <v>64</v>
      </c>
      <c r="S26" s="179"/>
      <c r="T26" s="171">
        <v>68</v>
      </c>
      <c r="U26" s="179"/>
      <c r="V26" s="171">
        <v>72</v>
      </c>
      <c r="W26" s="172"/>
      <c r="X26" s="64">
        <v>77</v>
      </c>
      <c r="Y26" s="199">
        <v>84</v>
      </c>
      <c r="Z26" s="63">
        <v>91</v>
      </c>
      <c r="AA26" s="63">
        <v>98</v>
      </c>
      <c r="AB26" s="171">
        <v>104</v>
      </c>
      <c r="AC26" s="179"/>
      <c r="AD26" s="171">
        <v>110</v>
      </c>
      <c r="AE26" s="179"/>
      <c r="AF26" s="171">
        <v>113</v>
      </c>
      <c r="AG26" s="172"/>
      <c r="AH26" s="180">
        <v>117</v>
      </c>
      <c r="AI26" s="181"/>
      <c r="AJ26" s="173">
        <v>124</v>
      </c>
      <c r="AK26" s="181"/>
      <c r="AL26" s="171">
        <v>130</v>
      </c>
      <c r="AM26" s="179"/>
      <c r="AN26" s="171">
        <v>135</v>
      </c>
      <c r="AO26" s="172"/>
      <c r="AP26" s="178">
        <v>141</v>
      </c>
      <c r="AQ26" s="179"/>
      <c r="AR26" s="171">
        <v>148</v>
      </c>
      <c r="AS26" s="172"/>
      <c r="AT26" s="41">
        <v>153</v>
      </c>
      <c r="AU26" s="63">
        <v>158</v>
      </c>
      <c r="AV26" s="173">
        <v>166</v>
      </c>
      <c r="AW26" s="181"/>
      <c r="AX26" s="63">
        <v>173</v>
      </c>
      <c r="AY26" s="63">
        <v>181</v>
      </c>
    </row>
    <row r="27" spans="1:62" ht="68.400000000000006" customHeight="1" x14ac:dyDescent="0.45">
      <c r="B27" s="186">
        <v>1</v>
      </c>
      <c r="C27" s="187"/>
      <c r="D27" s="186">
        <v>9</v>
      </c>
      <c r="E27" s="187"/>
      <c r="F27" s="186">
        <v>17</v>
      </c>
      <c r="G27" s="218"/>
      <c r="H27" s="208">
        <v>25</v>
      </c>
      <c r="I27" s="187"/>
      <c r="J27" s="186">
        <v>33</v>
      </c>
      <c r="K27" s="187"/>
      <c r="L27" s="186">
        <v>41</v>
      </c>
      <c r="M27" s="187"/>
      <c r="N27" s="173"/>
      <c r="O27" s="181"/>
      <c r="P27" s="62">
        <v>55</v>
      </c>
      <c r="Q27" s="243"/>
      <c r="R27" s="180"/>
      <c r="S27" s="181"/>
      <c r="T27" s="173"/>
      <c r="U27" s="181"/>
      <c r="V27" s="173"/>
      <c r="W27" s="174"/>
      <c r="X27" s="41">
        <v>76</v>
      </c>
      <c r="Y27" s="237"/>
      <c r="Z27" s="14">
        <v>90</v>
      </c>
      <c r="AA27" s="14">
        <v>97</v>
      </c>
      <c r="AB27" s="173"/>
      <c r="AC27" s="181"/>
      <c r="AD27" s="173"/>
      <c r="AE27" s="181"/>
      <c r="AF27" s="173"/>
      <c r="AG27" s="174"/>
      <c r="AH27" s="208">
        <v>116</v>
      </c>
      <c r="AI27" s="187"/>
      <c r="AJ27" s="186">
        <v>123</v>
      </c>
      <c r="AK27" s="187"/>
      <c r="AL27" s="173"/>
      <c r="AM27" s="181"/>
      <c r="AN27" s="173"/>
      <c r="AO27" s="174"/>
      <c r="AP27" s="180"/>
      <c r="AQ27" s="181"/>
      <c r="AR27" s="173"/>
      <c r="AS27" s="174"/>
      <c r="AT27" s="16">
        <v>152</v>
      </c>
      <c r="AU27" s="14">
        <v>157</v>
      </c>
      <c r="AV27" s="186">
        <v>165</v>
      </c>
      <c r="AW27" s="187"/>
      <c r="AX27" s="14">
        <v>172</v>
      </c>
      <c r="AY27" s="14">
        <v>180</v>
      </c>
    </row>
    <row r="28" spans="1:62" ht="135.4" customHeight="1" x14ac:dyDescent="0.45">
      <c r="B28" s="244" t="s">
        <v>0</v>
      </c>
      <c r="C28" s="245"/>
      <c r="D28" s="244" t="s">
        <v>46</v>
      </c>
      <c r="E28" s="245"/>
      <c r="F28" s="244" t="s">
        <v>47</v>
      </c>
      <c r="G28" s="245"/>
      <c r="H28" s="250" t="s">
        <v>43</v>
      </c>
      <c r="I28" s="250"/>
      <c r="J28" s="250" t="s">
        <v>44</v>
      </c>
      <c r="K28" s="250"/>
      <c r="L28" s="250" t="s">
        <v>149</v>
      </c>
      <c r="M28" s="250"/>
      <c r="N28" s="250" t="s">
        <v>150</v>
      </c>
      <c r="O28" s="250"/>
      <c r="P28" s="250" t="s">
        <v>151</v>
      </c>
      <c r="Q28" s="250"/>
      <c r="R28" s="241" t="s">
        <v>6</v>
      </c>
      <c r="S28" s="241"/>
      <c r="T28" s="241" t="s">
        <v>45</v>
      </c>
      <c r="U28" s="241"/>
      <c r="V28" s="241" t="s">
        <v>7</v>
      </c>
      <c r="W28" s="241"/>
      <c r="X28" s="238" t="s">
        <v>13</v>
      </c>
      <c r="Y28" s="238"/>
      <c r="Z28" s="238" t="s">
        <v>152</v>
      </c>
      <c r="AA28" s="238"/>
      <c r="AB28" s="238" t="s">
        <v>14</v>
      </c>
      <c r="AC28" s="238"/>
      <c r="AD28" s="238" t="s">
        <v>36</v>
      </c>
      <c r="AE28" s="238"/>
      <c r="AF28" s="238" t="s">
        <v>15</v>
      </c>
      <c r="AG28" s="238"/>
      <c r="AH28" s="239" t="s">
        <v>16</v>
      </c>
      <c r="AI28" s="240"/>
      <c r="AJ28" s="239" t="s">
        <v>17</v>
      </c>
      <c r="AK28" s="240"/>
      <c r="AL28" s="239" t="s">
        <v>18</v>
      </c>
      <c r="AM28" s="240"/>
      <c r="AN28" s="239" t="s">
        <v>19</v>
      </c>
      <c r="AO28" s="240"/>
      <c r="AP28" s="222" t="s">
        <v>20</v>
      </c>
      <c r="AQ28" s="223"/>
      <c r="AR28" s="222" t="s">
        <v>153</v>
      </c>
      <c r="AS28" s="223"/>
      <c r="AT28" s="224" t="s">
        <v>21</v>
      </c>
      <c r="AU28" s="229"/>
      <c r="AV28" s="224" t="s">
        <v>22</v>
      </c>
      <c r="AW28" s="229"/>
      <c r="AX28" s="224" t="s">
        <v>23</v>
      </c>
      <c r="AY28" s="225"/>
    </row>
    <row r="29" spans="1:62" ht="34.15" customHeight="1" x14ac:dyDescent="0.45">
      <c r="B29" s="244"/>
      <c r="C29" s="249"/>
      <c r="D29" s="21"/>
      <c r="E29" s="249"/>
      <c r="F29" s="249"/>
      <c r="G29" s="245"/>
      <c r="H29" s="247"/>
      <c r="I29" s="248"/>
      <c r="J29" s="248"/>
      <c r="K29" s="248"/>
      <c r="L29" s="248"/>
      <c r="M29" s="248"/>
      <c r="N29" s="248"/>
      <c r="O29" s="248"/>
      <c r="P29" s="248"/>
      <c r="Q29" s="251"/>
      <c r="R29" s="246" t="s">
        <v>8</v>
      </c>
      <c r="S29" s="246"/>
      <c r="T29" s="246"/>
      <c r="U29" s="246"/>
      <c r="V29" s="246"/>
      <c r="W29" s="246"/>
      <c r="X29" s="231" t="s">
        <v>9</v>
      </c>
      <c r="Y29" s="232"/>
      <c r="Z29" s="232"/>
      <c r="AA29" s="232"/>
      <c r="AB29" s="232"/>
      <c r="AC29" s="232"/>
      <c r="AD29" s="232"/>
      <c r="AE29" s="232"/>
      <c r="AF29" s="232"/>
      <c r="AG29" s="233"/>
      <c r="AH29" s="234" t="s">
        <v>10</v>
      </c>
      <c r="AI29" s="235"/>
      <c r="AJ29" s="235"/>
      <c r="AK29" s="235"/>
      <c r="AL29" s="235"/>
      <c r="AM29" s="235"/>
      <c r="AN29" s="235"/>
      <c r="AO29" s="236"/>
      <c r="AP29" s="219" t="s">
        <v>11</v>
      </c>
      <c r="AQ29" s="220"/>
      <c r="AR29" s="220"/>
      <c r="AS29" s="221"/>
      <c r="AT29" s="226" t="s">
        <v>12</v>
      </c>
      <c r="AU29" s="227"/>
      <c r="AV29" s="227"/>
      <c r="AW29" s="227"/>
      <c r="AX29" s="227"/>
      <c r="AY29" s="227"/>
    </row>
    <row r="30" spans="1:62" ht="12.6" hidden="1" x14ac:dyDescent="0.45">
      <c r="A30" s="2" t="s">
        <v>32</v>
      </c>
      <c r="B30" s="2" t="s">
        <v>24</v>
      </c>
      <c r="C30" s="2">
        <v>244</v>
      </c>
      <c r="E30" s="2">
        <v>176</v>
      </c>
      <c r="G30" s="2">
        <v>131</v>
      </c>
      <c r="I30" s="2">
        <v>255</v>
      </c>
      <c r="J30" s="2">
        <v>50</v>
      </c>
      <c r="K30" s="2">
        <v>50</v>
      </c>
      <c r="S30" s="2">
        <v>185</v>
      </c>
      <c r="T30" s="2">
        <v>0</v>
      </c>
      <c r="U30" s="2">
        <v>0</v>
      </c>
      <c r="Y30" s="2">
        <v>156</v>
      </c>
      <c r="Z30" s="2">
        <v>194</v>
      </c>
      <c r="AA30" s="2">
        <v>229</v>
      </c>
      <c r="AI30" s="2">
        <v>255</v>
      </c>
      <c r="AJ30" s="2">
        <v>255</v>
      </c>
      <c r="AK30" s="2">
        <v>153</v>
      </c>
      <c r="AQ30" s="2">
        <v>197</v>
      </c>
      <c r="AR30" s="2">
        <v>224</v>
      </c>
      <c r="AS30" s="2">
        <v>179</v>
      </c>
      <c r="AU30" s="2">
        <v>112</v>
      </c>
      <c r="AV30" s="2">
        <v>173</v>
      </c>
      <c r="AW30" s="2">
        <v>71</v>
      </c>
    </row>
    <row r="31" spans="1:62" ht="12.6" hidden="1" x14ac:dyDescent="0.45">
      <c r="B31" s="2" t="s">
        <v>31</v>
      </c>
      <c r="C31" s="2">
        <v>17</v>
      </c>
      <c r="E31" s="2">
        <v>213</v>
      </c>
      <c r="G31" s="2">
        <v>188</v>
      </c>
      <c r="I31" s="2">
        <v>0</v>
      </c>
      <c r="J31" s="2">
        <v>255</v>
      </c>
      <c r="K31" s="2">
        <v>153</v>
      </c>
      <c r="S31" s="2">
        <v>0</v>
      </c>
      <c r="T31" s="2">
        <v>255</v>
      </c>
      <c r="U31" s="2">
        <v>93</v>
      </c>
      <c r="Y31" s="2">
        <v>148</v>
      </c>
      <c r="Z31" s="2">
        <v>149</v>
      </c>
      <c r="AA31" s="2">
        <v>193</v>
      </c>
      <c r="AI31" s="2">
        <v>42</v>
      </c>
      <c r="AJ31" s="2">
        <v>255</v>
      </c>
      <c r="AK31" s="2">
        <v>204</v>
      </c>
      <c r="AQ31" s="2">
        <v>68</v>
      </c>
      <c r="AR31" s="2">
        <v>107</v>
      </c>
      <c r="AS31" s="2">
        <v>202</v>
      </c>
      <c r="AU31" s="2">
        <v>68</v>
      </c>
      <c r="AV31" s="2">
        <v>107</v>
      </c>
      <c r="AW31" s="2">
        <v>122</v>
      </c>
    </row>
    <row r="32" spans="1:62" ht="12.6" hidden="1" x14ac:dyDescent="0.45">
      <c r="B32" s="45"/>
      <c r="C32" s="25"/>
      <c r="D32" s="25"/>
      <c r="E32" s="25"/>
      <c r="F32" s="25"/>
      <c r="G32" s="25"/>
      <c r="H32" s="52"/>
      <c r="I32" s="25"/>
      <c r="J32" s="25"/>
      <c r="K32" s="25"/>
      <c r="L32" s="25"/>
      <c r="M32" s="25"/>
      <c r="N32" s="25"/>
      <c r="O32" s="25"/>
      <c r="P32" s="25"/>
      <c r="Q32" s="25"/>
      <c r="R32" s="53"/>
      <c r="S32" s="25"/>
      <c r="T32" s="25"/>
      <c r="U32" s="25"/>
      <c r="V32" s="25"/>
      <c r="W32" s="25"/>
      <c r="X32" s="54"/>
      <c r="Y32" s="25"/>
      <c r="Z32" s="25"/>
      <c r="AA32" s="25"/>
      <c r="AB32" s="25"/>
      <c r="AC32" s="25"/>
      <c r="AD32" s="25"/>
      <c r="AE32" s="25"/>
      <c r="AF32" s="25"/>
      <c r="AG32" s="25"/>
      <c r="AH32" s="55"/>
      <c r="AI32" s="25"/>
      <c r="AJ32" s="25"/>
      <c r="AK32" s="25"/>
      <c r="AP32" s="56"/>
      <c r="AQ32" s="25"/>
      <c r="AR32" s="25"/>
      <c r="AS32" s="25"/>
      <c r="AT32" s="57"/>
      <c r="AU32" s="25"/>
      <c r="AV32" s="25"/>
      <c r="AW32" s="25"/>
      <c r="AX32" s="25"/>
      <c r="AY32" s="25"/>
    </row>
    <row r="33" spans="1:49" ht="12.6" hidden="1" x14ac:dyDescent="0.45">
      <c r="A33" s="2" t="s">
        <v>33</v>
      </c>
      <c r="B33" s="2" t="s">
        <v>24</v>
      </c>
      <c r="C33" s="2">
        <v>250</v>
      </c>
      <c r="E33" s="2">
        <v>223</v>
      </c>
      <c r="G33" s="2">
        <v>204</v>
      </c>
      <c r="I33" s="2">
        <v>255</v>
      </c>
      <c r="J33" s="2">
        <v>155</v>
      </c>
      <c r="K33" s="2">
        <v>155</v>
      </c>
      <c r="S33" s="2">
        <v>255</v>
      </c>
      <c r="T33" s="2">
        <v>87</v>
      </c>
      <c r="U33" s="2">
        <v>87</v>
      </c>
      <c r="Y33" s="2">
        <v>206</v>
      </c>
      <c r="Z33" s="2">
        <v>225</v>
      </c>
      <c r="AA33" s="2">
        <v>242</v>
      </c>
      <c r="AI33" s="2">
        <v>255</v>
      </c>
      <c r="AJ33" s="2">
        <v>255</v>
      </c>
      <c r="AK33" s="2">
        <v>203</v>
      </c>
      <c r="AQ33" s="2">
        <v>226</v>
      </c>
      <c r="AR33" s="2">
        <v>239</v>
      </c>
      <c r="AS33" s="2">
        <v>217</v>
      </c>
      <c r="AU33" s="2">
        <v>183</v>
      </c>
      <c r="AV33" s="2">
        <v>216</v>
      </c>
      <c r="AW33" s="2">
        <v>160</v>
      </c>
    </row>
    <row r="34" spans="1:49" ht="12.6" hidden="1" x14ac:dyDescent="0.45">
      <c r="B34" s="2" t="s">
        <v>31</v>
      </c>
      <c r="C34" s="2">
        <v>17</v>
      </c>
      <c r="E34" s="2">
        <v>209</v>
      </c>
      <c r="G34" s="2">
        <v>227</v>
      </c>
      <c r="I34" s="2">
        <v>0</v>
      </c>
      <c r="J34" s="2">
        <v>255</v>
      </c>
      <c r="K34" s="2">
        <v>205</v>
      </c>
      <c r="S34" s="2">
        <v>0</v>
      </c>
      <c r="T34" s="2">
        <v>255</v>
      </c>
      <c r="U34" s="2">
        <v>171</v>
      </c>
      <c r="Y34" s="2">
        <v>148</v>
      </c>
      <c r="Z34" s="2">
        <v>149</v>
      </c>
      <c r="AA34" s="2">
        <v>224</v>
      </c>
      <c r="AI34" s="2">
        <v>42</v>
      </c>
      <c r="AJ34" s="2">
        <v>255</v>
      </c>
      <c r="AK34" s="2">
        <v>229</v>
      </c>
      <c r="AQ34" s="2">
        <v>68</v>
      </c>
      <c r="AR34" s="2">
        <v>107</v>
      </c>
      <c r="AS34" s="2">
        <v>228</v>
      </c>
      <c r="AU34" s="2">
        <v>68</v>
      </c>
      <c r="AV34" s="2">
        <v>107</v>
      </c>
      <c r="AW34" s="2">
        <v>188</v>
      </c>
    </row>
    <row r="35" spans="1:49" ht="12.6" x14ac:dyDescent="0.45"/>
    <row r="36" spans="1:49" ht="12.6" x14ac:dyDescent="0.45"/>
    <row r="37" spans="1:49" ht="14.25" customHeight="1" x14ac:dyDescent="0.45"/>
    <row r="38" spans="1:49" ht="14.25" customHeight="1" x14ac:dyDescent="0.45"/>
    <row r="39" spans="1:49" ht="14.25" customHeight="1" x14ac:dyDescent="0.45">
      <c r="E39" s="5"/>
      <c r="F39" s="5"/>
      <c r="AH39" s="5"/>
    </row>
    <row r="40" spans="1:49" ht="14.25" customHeight="1" x14ac:dyDescent="0.45">
      <c r="E40" s="5"/>
      <c r="F40" s="5"/>
      <c r="AH40" s="5"/>
    </row>
    <row r="41" spans="1:49" ht="14.25" customHeight="1" x14ac:dyDescent="0.45">
      <c r="E41" s="5"/>
      <c r="F41" s="5"/>
      <c r="AH41" s="5"/>
    </row>
    <row r="42" spans="1:49" ht="14.25" customHeight="1" x14ac:dyDescent="0.45">
      <c r="E42" s="5"/>
      <c r="F42" s="5"/>
      <c r="AH42" s="5"/>
    </row>
    <row r="43" spans="1:49" ht="14.25" customHeight="1" x14ac:dyDescent="0.45">
      <c r="E43" s="5"/>
      <c r="F43" s="5"/>
      <c r="AH43" s="5"/>
    </row>
    <row r="44" spans="1:49" ht="14.25" customHeight="1" x14ac:dyDescent="0.45">
      <c r="E44" s="5"/>
      <c r="F44" s="5"/>
      <c r="AH44" s="5"/>
    </row>
    <row r="45" spans="1:49" ht="14.25" customHeight="1" x14ac:dyDescent="0.45">
      <c r="E45" s="5"/>
      <c r="F45" s="5"/>
      <c r="AH45" s="5"/>
    </row>
    <row r="46" spans="1:49" ht="14.25" customHeight="1" x14ac:dyDescent="0.45">
      <c r="E46" s="5"/>
      <c r="F46" s="5"/>
      <c r="AH46" s="5"/>
    </row>
    <row r="47" spans="1:49" ht="14.25" customHeight="1" x14ac:dyDescent="0.45">
      <c r="E47" s="5"/>
      <c r="F47" s="5"/>
      <c r="AH47" s="5"/>
    </row>
    <row r="48" spans="1:49" ht="14.25" customHeight="1" x14ac:dyDescent="0.45">
      <c r="E48" s="5"/>
      <c r="F48" s="5"/>
      <c r="AH48" s="5"/>
    </row>
    <row r="49" spans="5:34" ht="14.25" customHeight="1" x14ac:dyDescent="0.45">
      <c r="E49" s="5"/>
      <c r="F49" s="5"/>
      <c r="AH49" s="5"/>
    </row>
    <row r="50" spans="5:34" ht="14.25" customHeight="1" x14ac:dyDescent="0.45">
      <c r="E50" s="5"/>
      <c r="F50" s="5"/>
      <c r="AH50" s="5"/>
    </row>
    <row r="51" spans="5:34" ht="14.25" customHeight="1" x14ac:dyDescent="0.45">
      <c r="E51" s="5"/>
      <c r="F51" s="5"/>
      <c r="AH51" s="5"/>
    </row>
    <row r="52" spans="5:34" ht="14.25" customHeight="1" x14ac:dyDescent="0.45"/>
  </sheetData>
  <sheetProtection algorithmName="SHA-512" hashValue="7E8dMmahrjErCagJ7pmFazFdv6g1YLiJCZoesSYeS8mSYbQhaA4b2dAiam2P/5M8Dk9I4rvqiH1KgIAJzwEovg==" saltValue="ZXMLl6FIFORlK9X/yy+hrA==" spinCount="100000" sheet="1" objects="1" scenarios="1"/>
  <sortState xmlns:xlrd2="http://schemas.microsoft.com/office/spreadsheetml/2017/richdata2" columnSort="1" ref="GZ11:JO11">
    <sortCondition ref="GZ11:JO11"/>
  </sortState>
  <mergeCells count="177">
    <mergeCell ref="J27:K27"/>
    <mergeCell ref="L20:M20"/>
    <mergeCell ref="L21:M21"/>
    <mergeCell ref="Q26:Q27"/>
    <mergeCell ref="D28:E28"/>
    <mergeCell ref="F28:G28"/>
    <mergeCell ref="R29:W29"/>
    <mergeCell ref="B28:C28"/>
    <mergeCell ref="H29:I29"/>
    <mergeCell ref="J29:K29"/>
    <mergeCell ref="B29:C29"/>
    <mergeCell ref="E29:G29"/>
    <mergeCell ref="H28:I28"/>
    <mergeCell ref="J28:K28"/>
    <mergeCell ref="L28:M28"/>
    <mergeCell ref="N28:O28"/>
    <mergeCell ref="P28:Q28"/>
    <mergeCell ref="L29:M29"/>
    <mergeCell ref="N29:O29"/>
    <mergeCell ref="P29:Q29"/>
    <mergeCell ref="V28:W28"/>
    <mergeCell ref="H24:I24"/>
    <mergeCell ref="H23:I23"/>
    <mergeCell ref="H22:I22"/>
    <mergeCell ref="R16:W16"/>
    <mergeCell ref="J16:O16"/>
    <mergeCell ref="R17:W17"/>
    <mergeCell ref="AT28:AU28"/>
    <mergeCell ref="AD28:AE28"/>
    <mergeCell ref="AF28:AG28"/>
    <mergeCell ref="AH28:AI28"/>
    <mergeCell ref="AJ28:AK28"/>
    <mergeCell ref="AL28:AM28"/>
    <mergeCell ref="AN28:AO28"/>
    <mergeCell ref="AB28:AC28"/>
    <mergeCell ref="X28:Y28"/>
    <mergeCell ref="Z28:AA28"/>
    <mergeCell ref="AR28:AS28"/>
    <mergeCell ref="R28:S28"/>
    <mergeCell ref="T28:U28"/>
    <mergeCell ref="J17:K17"/>
    <mergeCell ref="J20:K20"/>
    <mergeCell ref="J21:K21"/>
    <mergeCell ref="J22:K22"/>
    <mergeCell ref="J23:K23"/>
    <mergeCell ref="J24:K24"/>
    <mergeCell ref="J25:K25"/>
    <mergeCell ref="J26:K26"/>
    <mergeCell ref="AP29:AS29"/>
    <mergeCell ref="AP28:AQ28"/>
    <mergeCell ref="AX28:AY28"/>
    <mergeCell ref="AT29:AY29"/>
    <mergeCell ref="AA16:AB16"/>
    <mergeCell ref="AV28:AW28"/>
    <mergeCell ref="AA17:AB17"/>
    <mergeCell ref="X29:AG29"/>
    <mergeCell ref="AH29:AO29"/>
    <mergeCell ref="Y20:Y21"/>
    <mergeCell ref="Z20:Z21"/>
    <mergeCell ref="AA20:AA21"/>
    <mergeCell ref="AB20:AC20"/>
    <mergeCell ref="AB21:AC21"/>
    <mergeCell ref="AB22:AC22"/>
    <mergeCell ref="AB23:AC23"/>
    <mergeCell ref="AN20:AO21"/>
    <mergeCell ref="AH22:AI22"/>
    <mergeCell ref="AJ22:AK22"/>
    <mergeCell ref="AN22:AO22"/>
    <mergeCell ref="Y26:Y27"/>
    <mergeCell ref="AF20:AG23"/>
    <mergeCell ref="AH20:AI21"/>
    <mergeCell ref="AJ20:AK21"/>
    <mergeCell ref="H21:I21"/>
    <mergeCell ref="H20:I20"/>
    <mergeCell ref="F23:G23"/>
    <mergeCell ref="D23:E23"/>
    <mergeCell ref="B23:C23"/>
    <mergeCell ref="B24:C24"/>
    <mergeCell ref="D24:E24"/>
    <mergeCell ref="F24:G24"/>
    <mergeCell ref="B20:C20"/>
    <mergeCell ref="B21:C21"/>
    <mergeCell ref="B22:C22"/>
    <mergeCell ref="D20:E20"/>
    <mergeCell ref="F20:G20"/>
    <mergeCell ref="D21:E21"/>
    <mergeCell ref="F21:G21"/>
    <mergeCell ref="D22:E22"/>
    <mergeCell ref="F22:G22"/>
    <mergeCell ref="D25:E25"/>
    <mergeCell ref="D26:E26"/>
    <mergeCell ref="D27:E27"/>
    <mergeCell ref="B25:C25"/>
    <mergeCell ref="B26:C26"/>
    <mergeCell ref="B27:C27"/>
    <mergeCell ref="H26:I26"/>
    <mergeCell ref="H25:I25"/>
    <mergeCell ref="H27:I27"/>
    <mergeCell ref="F25:G25"/>
    <mergeCell ref="F26:G26"/>
    <mergeCell ref="F27:G27"/>
    <mergeCell ref="L26:M26"/>
    <mergeCell ref="L27:M27"/>
    <mergeCell ref="N26:O27"/>
    <mergeCell ref="Q20:Q21"/>
    <mergeCell ref="Q22:Q23"/>
    <mergeCell ref="P24:P25"/>
    <mergeCell ref="N24:O24"/>
    <mergeCell ref="L24:M24"/>
    <mergeCell ref="L25:M25"/>
    <mergeCell ref="N25:O25"/>
    <mergeCell ref="N20:O21"/>
    <mergeCell ref="N22:O22"/>
    <mergeCell ref="L22:M22"/>
    <mergeCell ref="L23:M23"/>
    <mergeCell ref="P20:P23"/>
    <mergeCell ref="N23:O23"/>
    <mergeCell ref="R24:S25"/>
    <mergeCell ref="T24:U25"/>
    <mergeCell ref="V24:W25"/>
    <mergeCell ref="V26:W27"/>
    <mergeCell ref="T26:U27"/>
    <mergeCell ref="R26:S27"/>
    <mergeCell ref="R20:S21"/>
    <mergeCell ref="T20:U21"/>
    <mergeCell ref="V20:W21"/>
    <mergeCell ref="R22:S23"/>
    <mergeCell ref="T22:U23"/>
    <mergeCell ref="V22:W23"/>
    <mergeCell ref="AL20:AM21"/>
    <mergeCell ref="AH26:AI26"/>
    <mergeCell ref="AH27:AI27"/>
    <mergeCell ref="AF24:AG25"/>
    <mergeCell ref="AF26:AG27"/>
    <mergeCell ref="AD20:AE23"/>
    <mergeCell ref="AD24:AE25"/>
    <mergeCell ref="AB24:AC25"/>
    <mergeCell ref="AB26:AC27"/>
    <mergeCell ref="AD26:AE27"/>
    <mergeCell ref="AN23:AO23"/>
    <mergeCell ref="AH23:AI23"/>
    <mergeCell ref="AJ23:AK23"/>
    <mergeCell ref="AL22:AM23"/>
    <mergeCell ref="AL26:AM27"/>
    <mergeCell ref="AN26:AO27"/>
    <mergeCell ref="AN25:AO25"/>
    <mergeCell ref="AN24:AO24"/>
    <mergeCell ref="AL24:AM24"/>
    <mergeCell ref="AL25:AM25"/>
    <mergeCell ref="AJ24:AK24"/>
    <mergeCell ref="AJ25:AK25"/>
    <mergeCell ref="AJ26:AK26"/>
    <mergeCell ref="AJ27:AK27"/>
    <mergeCell ref="AH24:AI24"/>
    <mergeCell ref="AH25:AI25"/>
    <mergeCell ref="AY20:AY21"/>
    <mergeCell ref="AR24:AS25"/>
    <mergeCell ref="AR26:AS27"/>
    <mergeCell ref="AQ24:AQ25"/>
    <mergeCell ref="AP24:AP25"/>
    <mergeCell ref="AP26:AQ27"/>
    <mergeCell ref="AV24:AW24"/>
    <mergeCell ref="AV25:AW25"/>
    <mergeCell ref="AV26:AW26"/>
    <mergeCell ref="AV27:AW27"/>
    <mergeCell ref="AT24:AT25"/>
    <mergeCell ref="AV20:AW21"/>
    <mergeCell ref="AV22:AW22"/>
    <mergeCell ref="AV23:AW23"/>
    <mergeCell ref="AT20:AT21"/>
    <mergeCell ref="AT22:AT23"/>
    <mergeCell ref="AR20:AS21"/>
    <mergeCell ref="AR22:AS23"/>
    <mergeCell ref="AQ22:AQ23"/>
    <mergeCell ref="AP22:AP23"/>
    <mergeCell ref="AP20:AP21"/>
    <mergeCell ref="AQ20:AQ21"/>
  </mergeCells>
  <phoneticPr fontId="27" type="noConversion"/>
  <conditionalFormatting sqref="B20:G27">
    <cfRule type="expression" dxfId="7" priority="3">
      <formula>IF(B2=1,TRUE,FALSE)</formula>
    </cfRule>
  </conditionalFormatting>
  <conditionalFormatting sqref="B20:AY27">
    <cfRule type="expression" dxfId="6" priority="2">
      <formula>IF(B2=3,TRUE,FALSE)</formula>
    </cfRule>
  </conditionalFormatting>
  <conditionalFormatting sqref="H20:Q27">
    <cfRule type="expression" dxfId="5" priority="4">
      <formula>IF(H2=1,TRUE,FALSE)</formula>
    </cfRule>
  </conditionalFormatting>
  <conditionalFormatting sqref="R20:W27">
    <cfRule type="expression" dxfId="4" priority="5">
      <formula>IF(R2=1,TRUE,FALSE)</formula>
    </cfRule>
  </conditionalFormatting>
  <conditionalFormatting sqref="X20:AG27">
    <cfRule type="expression" dxfId="3" priority="6">
      <formula>IF(X2=1,TRUE,FALSE)</formula>
    </cfRule>
  </conditionalFormatting>
  <conditionalFormatting sqref="AH20:AO27">
    <cfRule type="expression" dxfId="2" priority="7">
      <formula>IF(AH2=1,TRUE,FALSE)</formula>
    </cfRule>
  </conditionalFormatting>
  <conditionalFormatting sqref="AP20:AS27">
    <cfRule type="expression" dxfId="1" priority="8">
      <formula>IF(AP2=1,TRUE,FALSE)</formula>
    </cfRule>
  </conditionalFormatting>
  <conditionalFormatting sqref="AT20:AY27">
    <cfRule type="expression" dxfId="0" priority="29">
      <formula>IF(AT2=1,TRUE,FALSE)</formula>
    </cfRule>
  </conditionalFormatting>
  <pageMargins left="0.70866141732283472" right="0.70866141732283472" top="0.74803149606299213" bottom="0.74803149606299213" header="0.31496062992125984" footer="0.31496062992125984"/>
  <pageSetup paperSize="8" scale="64" fitToHeight="0" orientation="landscape" r:id="rId1"/>
  <headerFooter>
    <oddFooter>&amp;L&amp;"Arial,Standard"&amp;9&amp;F ¦ &amp;A&amp;R&amp;"Arial,Standard"&amp;9 &amp;"Arial,Fett"Vertraulich&amp;"Arial,Standard" Seite &amp;P von &amp;N</oddFooter>
  </headerFooter>
  <ignoredErrors>
    <ignoredError sqref="N3:AY9 J16:AB17 BG2:GZ9" emptyCellReference="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A_Orientierung</vt:lpstr>
      <vt:lpstr>B_Eingabe_Einschätzung_04-05</vt:lpstr>
      <vt:lpstr>C_Grafik_04-05</vt:lpstr>
      <vt:lpstr>A_Orientierung!Druckbereich</vt:lpstr>
      <vt:lpstr>'B_Eingabe_Einschätzung_04-05'!Druckbereich</vt:lpstr>
      <vt:lpstr>'C_Grafik_04-05'!Druckbereich</vt:lpstr>
      <vt:lpstr>'B_Eingabe_Einschätzung_04-05'!Drucktitel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Blaser</dc:creator>
  <cp:lastModifiedBy>Daniel Blaser</cp:lastModifiedBy>
  <cp:lastPrinted>2025-05-20T14:11:54Z</cp:lastPrinted>
  <dcterms:created xsi:type="dcterms:W3CDTF">2020-02-12T10:22:43Z</dcterms:created>
  <dcterms:modified xsi:type="dcterms:W3CDTF">2025-06-04T07:47:09Z</dcterms:modified>
</cp:coreProperties>
</file>