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B6124F1A-AFFB-F854-7757-9A1D4C6FC43C}"/>
  <workbookPr codeName="DieseArbeitsmappe"/>
  <mc:AlternateContent xmlns:mc="http://schemas.openxmlformats.org/markup-compatibility/2006">
    <mc:Choice Requires="x15">
      <x15ac:absPath xmlns:x15ac="http://schemas.microsoft.com/office/spreadsheetml/2010/11/ac" url="G:\03_FIDI\EDV_Support\Internet\STE-Formulare jahresunabhängig\"/>
    </mc:Choice>
  </mc:AlternateContent>
  <bookViews>
    <workbookView xWindow="690" yWindow="0" windowWidth="28800" windowHeight="14550"/>
  </bookViews>
  <sheets>
    <sheet name="Abrechnung" sheetId="1" r:id="rId1"/>
    <sheet name="Adressierung" sheetId="3" r:id="rId2"/>
    <sheet name="NeuesBlatt" sheetId="5" state="hidden" r:id="rId3"/>
    <sheet name="Dropdwonlisten" sheetId="4" state="hidden" r:id="rId4"/>
  </sheets>
  <definedNames>
    <definedName name="_xlnm.Print_Area" localSheetId="0">Abrechnung!$A$1:$K$36</definedName>
    <definedName name="_xlnm.Print_Area" localSheetId="2">NeuesBlatt!#REF!</definedName>
    <definedName name="_xlnm.Print_Titles" localSheetId="0">Abrechnung!$1:$13</definedName>
    <definedName name="_xlnm.Print_Titles" localSheetId="2">NeuesBlatt!#REF!</definedName>
    <definedName name="Tarif_2__GT__VT" comment="GT" localSheetId="2">NeuesBlatt!#REF!</definedName>
    <definedName name="Tarif_2__GT__VT" comment="GT">Abrechnung!$I$13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K14" i="1"/>
  <c r="K22" i="5"/>
  <c r="K21" i="5"/>
  <c r="K18" i="5"/>
  <c r="K8" i="5"/>
  <c r="K14" i="5"/>
  <c r="K4" i="5"/>
  <c r="K1" i="5"/>
  <c r="K9" i="5"/>
  <c r="K10" i="5"/>
  <c r="K5" i="5"/>
  <c r="K15" i="5"/>
  <c r="K2" i="5"/>
  <c r="K25" i="5"/>
  <c r="K16" i="5"/>
  <c r="K24" i="5"/>
  <c r="K26" i="5"/>
  <c r="K18" i="1"/>
  <c r="K17" i="5"/>
  <c r="K27" i="5"/>
  <c r="K13" i="5"/>
  <c r="K15" i="1"/>
  <c r="K3" i="5"/>
  <c r="K23" i="5"/>
  <c r="K7" i="5"/>
  <c r="K6" i="5"/>
  <c r="K12" i="5"/>
  <c r="K11" i="5"/>
  <c r="K19" i="5"/>
  <c r="K20" i="5"/>
  <c r="K20" i="1"/>
  <c r="K21" i="1"/>
  <c r="K19" i="1"/>
  <c r="K25" i="1"/>
  <c r="K17" i="1"/>
  <c r="K26" i="1"/>
  <c r="K22" i="1"/>
  <c r="K16" i="1"/>
  <c r="K28" i="1"/>
  <c r="K27" i="1"/>
  <c r="K24" i="1"/>
  <c r="K23" i="1"/>
  <c r="L23" i="1" l="1"/>
  <c r="J23" i="1"/>
  <c r="J24" i="1"/>
  <c r="L24" i="1"/>
  <c r="J27" i="1"/>
  <c r="L27" i="1"/>
  <c r="L28" i="1"/>
  <c r="J28" i="1"/>
  <c r="J16" i="1"/>
  <c r="L16" i="1"/>
  <c r="J22" i="1"/>
  <c r="L22" i="1"/>
  <c r="J26" i="1"/>
  <c r="L26" i="1"/>
  <c r="L17" i="1"/>
  <c r="J17" i="1"/>
  <c r="L25" i="1"/>
  <c r="J25" i="1"/>
  <c r="L19" i="1"/>
  <c r="J19" i="1"/>
  <c r="L21" i="1"/>
  <c r="J21" i="1"/>
  <c r="J20" i="1"/>
  <c r="L20" i="1"/>
  <c r="L20" i="5"/>
  <c r="J20" i="5"/>
  <c r="J19" i="5"/>
  <c r="L19" i="5"/>
  <c r="J11" i="5"/>
  <c r="L11" i="5"/>
  <c r="J12" i="5"/>
  <c r="L12" i="5"/>
  <c r="L6" i="5"/>
  <c r="J6" i="5"/>
  <c r="L7" i="5"/>
  <c r="J7" i="5"/>
  <c r="J23" i="5"/>
  <c r="L23" i="5"/>
  <c r="J3" i="5"/>
  <c r="L3" i="5"/>
  <c r="J15" i="1"/>
  <c r="L15" i="1"/>
  <c r="L13" i="5"/>
  <c r="J13" i="5"/>
  <c r="J27" i="5"/>
  <c r="L27" i="5"/>
  <c r="L17" i="5"/>
  <c r="J17" i="5"/>
  <c r="J18" i="1"/>
  <c r="L18" i="1"/>
  <c r="L26" i="5"/>
  <c r="J26" i="5"/>
  <c r="J24" i="5"/>
  <c r="L24" i="5"/>
  <c r="J16" i="5"/>
  <c r="L16" i="5"/>
  <c r="J25" i="5"/>
  <c r="L25" i="5"/>
  <c r="J2" i="5"/>
  <c r="L2" i="5"/>
  <c r="J15" i="5"/>
  <c r="L15" i="5"/>
  <c r="J5" i="5"/>
  <c r="L5" i="5"/>
  <c r="J10" i="5"/>
  <c r="L10" i="5"/>
  <c r="L9" i="5"/>
  <c r="J9" i="5"/>
  <c r="J1" i="5"/>
  <c r="L1" i="5"/>
  <c r="J4" i="5"/>
  <c r="L4" i="5"/>
  <c r="J14" i="5"/>
  <c r="L14" i="5"/>
  <c r="L8" i="5"/>
  <c r="J8" i="5"/>
  <c r="L18" i="5"/>
  <c r="J18" i="5"/>
  <c r="L21" i="5"/>
  <c r="J21" i="5"/>
  <c r="L22" i="5"/>
  <c r="J22" i="5"/>
  <c r="L14" i="1"/>
  <c r="J14" i="1"/>
  <c r="K30" i="1"/>
  <c r="B4" i="3"/>
  <c r="K31" i="1" l="1"/>
  <c r="C8" i="3"/>
  <c r="B8" i="3"/>
  <c r="B5" i="3"/>
  <c r="B6" i="3"/>
  <c r="B7" i="3"/>
  <c r="C5" i="3" l="1"/>
  <c r="C7" i="3"/>
  <c r="C6" i="3"/>
  <c r="C4" i="3"/>
  <c r="K32" i="1"/>
</calcChain>
</file>

<file path=xl/sharedStrings.xml><?xml version="1.0" encoding="utf-8"?>
<sst xmlns="http://schemas.openxmlformats.org/spreadsheetml/2006/main" count="47" uniqueCount="45">
  <si>
    <t>UID</t>
  </si>
  <si>
    <t>Adresse</t>
  </si>
  <si>
    <t>Kontaktperson</t>
  </si>
  <si>
    <t>Telefon</t>
  </si>
  <si>
    <t>E-Mail</t>
  </si>
  <si>
    <t>Ort und Datum:</t>
  </si>
  <si>
    <t>bis</t>
  </si>
  <si>
    <t>Quellensteuer 
(CHF)</t>
  </si>
  <si>
    <t>Register-Nr.</t>
  </si>
  <si>
    <t>Ablieferungspflichtiger Betrag</t>
  </si>
  <si>
    <t>(Stempel und Unterschrift)</t>
  </si>
  <si>
    <t>Die Richtigkeit und Vollständigkeit bescheinigt:</t>
  </si>
  <si>
    <t>Name</t>
  </si>
  <si>
    <t>Vorname</t>
  </si>
  <si>
    <t>an Personen mit Wohnsitz im Ausland</t>
  </si>
  <si>
    <t>Steuerbare Leistung (CHF)</t>
  </si>
  <si>
    <t>Angaben zur quellensteuerpflichtigen Person</t>
  </si>
  <si>
    <t>Vorsorgeeinrichtung</t>
  </si>
  <si>
    <t>Abrechnung der Quellensteuer auf Vorsorgeleistungen</t>
  </si>
  <si>
    <t>Datum der Auszahlung</t>
  </si>
  <si>
    <t>Tarif</t>
  </si>
  <si>
    <t>R</t>
  </si>
  <si>
    <t>KL</t>
  </si>
  <si>
    <t>2) Tarif bei KL</t>
  </si>
  <si>
    <t>1) Art</t>
  </si>
  <si>
    <t>3) Bezugsprovision</t>
  </si>
  <si>
    <t>Art</t>
  </si>
  <si>
    <t>GT</t>
  </si>
  <si>
    <t>VT</t>
  </si>
  <si>
    <t>Total</t>
  </si>
  <si>
    <t>Zeile einfügen</t>
  </si>
  <si>
    <t>Wohnsitzstaat</t>
  </si>
  <si>
    <t>Die Quellensteuerabrechnung ist innert 30 Tagen nach Fälligkeit der Leistung beim Gemeindesteueramt, in welchem die Vorsorgeeinrichtung Sitz oder Betriebsstätte hat, einzureichen. Einzahlung erst auf Rechnung, Einzahlungsschein folgt.</t>
  </si>
  <si>
    <t>R = Rente
KL = Kapitalleistung</t>
  </si>
  <si>
    <t>2% für Renten
1% bzw. max. CHF 50.- pro KL</t>
  </si>
  <si>
    <r>
      <t>Art</t>
    </r>
    <r>
      <rPr>
        <vertAlign val="superscript"/>
        <sz val="8"/>
        <color theme="1"/>
        <rFont val="Arial Black"/>
        <family val="2"/>
      </rPr>
      <t>1</t>
    </r>
    <r>
      <rPr>
        <sz val="8"/>
        <color theme="1"/>
        <rFont val="Arial Black"/>
        <family val="2"/>
      </rPr>
      <t xml:space="preserve">
R, KL</t>
    </r>
  </si>
  <si>
    <t>Steuer-satz 
(%)</t>
  </si>
  <si>
    <r>
      <t xml:space="preserve">abzüglich Bezugsprovision </t>
    </r>
    <r>
      <rPr>
        <vertAlign val="superscript"/>
        <sz val="7"/>
        <color theme="1"/>
        <rFont val="Arial"/>
        <family val="2"/>
      </rPr>
      <t>3</t>
    </r>
  </si>
  <si>
    <t>Abrechnungsperiode           vom</t>
  </si>
  <si>
    <r>
      <t xml:space="preserve">Kantonales Steueramt
</t>
    </r>
    <r>
      <rPr>
        <sz val="7"/>
        <color theme="1"/>
        <rFont val="Arial"/>
        <family val="2"/>
      </rPr>
      <t>Division Quellensteuer
Bändliweg 21 / 
Postfach
8090 Zürich</t>
    </r>
  </si>
  <si>
    <t>www.zh.ch/quellensteuer</t>
  </si>
  <si>
    <r>
      <t>Tarif</t>
    </r>
    <r>
      <rPr>
        <vertAlign val="superscript"/>
        <sz val="8"/>
        <color theme="1"/>
        <rFont val="Arial Black"/>
        <family val="2"/>
      </rPr>
      <t>2</t>
    </r>
    <r>
      <rPr>
        <sz val="8"/>
        <color theme="1"/>
        <rFont val="Arial Black"/>
        <family val="2"/>
      </rPr>
      <t xml:space="preserve">
GT, VT, Grenzgänger</t>
    </r>
  </si>
  <si>
    <t>GT = für Alleinstehende (Grundtarif)
VT = für Verheiratete (Verheiratetentarif)
DG = für  Grenzgänger Deutschland - Schweiz</t>
  </si>
  <si>
    <t>DG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</si>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</sst>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CHE-&quot;###&quot;.&quot;###&quot;.&quot;###"/>
    <numFmt numFmtId="165" formatCode="dd/mm/yyyy;@"/>
    <numFmt numFmtId="166" formatCode="\+\4\1\ ##\ ###\ ##\ ##"/>
  </numFmts>
  <fonts count="20"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8"/>
      <color rgb="FF000000"/>
      <name val="Tahoma"/>
      <family val="2"/>
    </font>
    <font>
      <sz val="9"/>
      <color theme="0"/>
      <name val="Arial"/>
      <family val="2"/>
    </font>
    <font>
      <sz val="10"/>
      <color theme="1"/>
      <name val="Arial Unicode MS"/>
      <family val="2"/>
    </font>
    <font>
      <b/>
      <sz val="11"/>
      <color rgb="FFFF0000"/>
      <name val="Arial"/>
      <family val="2"/>
    </font>
    <font>
      <sz val="7"/>
      <color theme="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u/>
      <sz val="7"/>
      <color theme="10"/>
      <name val="Arial"/>
      <family val="2"/>
    </font>
    <font>
      <sz val="7"/>
      <name val="Arial"/>
      <family val="2"/>
    </font>
    <font>
      <vertAlign val="superscript"/>
      <sz val="7"/>
      <color theme="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8"/>
      <color theme="1"/>
      <name val="Arial Black"/>
      <family val="2"/>
    </font>
    <font>
      <vertAlign val="superscript"/>
      <sz val="8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6" fillId="0" borderId="0" xfId="0" applyFont="1" applyProtection="1">
      <protection locked="0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0" xfId="0" applyFont="1" applyProtection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9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3"/>
    </xf>
    <xf numFmtId="14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2" fillId="0" borderId="0" xfId="0" applyFont="1" applyAlignment="1">
      <alignment horizontal="right" vertical="center"/>
    </xf>
    <xf numFmtId="4" fontId="9" fillId="0" borderId="0" xfId="0" applyNumberFormat="1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left" vertical="center"/>
    </xf>
    <xf numFmtId="2" fontId="12" fillId="0" borderId="1" xfId="0" applyNumberFormat="1" applyFont="1" applyFill="1" applyBorder="1" applyAlignment="1" applyProtection="1">
      <alignment horizontal="right" vertical="center"/>
    </xf>
    <xf numFmtId="4" fontId="12" fillId="0" borderId="2" xfId="0" applyNumberFormat="1" applyFont="1" applyFill="1" applyBorder="1" applyAlignment="1" applyProtection="1">
      <alignment horizontal="right"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4" fontId="12" fillId="0" borderId="7" xfId="0" applyNumberFormat="1" applyFont="1" applyBorder="1" applyAlignment="1" applyProtection="1">
      <alignment horizontal="right" vertical="center"/>
      <protection hidden="1"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wrapText="1"/>
    </xf>
    <xf numFmtId="0" fontId="12" fillId="0" borderId="0" xfId="0" applyFont="1" applyBorder="1" applyAlignment="1">
      <alignment horizontal="right" vertical="center"/>
    </xf>
    <xf numFmtId="4" fontId="12" fillId="0" borderId="9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" fontId="11" fillId="0" borderId="9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20" xfId="0" applyFont="1" applyFill="1" applyBorder="1" applyAlignment="1" applyProtection="1">
      <alignment horizontal="left" vertical="center" wrapText="1"/>
    </xf>
    <xf numFmtId="3" fontId="10" fillId="0" borderId="20" xfId="0" applyNumberFormat="1" applyFont="1" applyFill="1" applyBorder="1" applyAlignment="1" applyProtection="1">
      <alignment horizontal="right" vertical="center"/>
    </xf>
    <xf numFmtId="4" fontId="10" fillId="0" borderId="20" xfId="0" applyNumberFormat="1" applyFont="1" applyFill="1" applyBorder="1" applyAlignment="1" applyProtection="1">
      <alignment horizontal="left" vertical="center"/>
    </xf>
    <xf numFmtId="2" fontId="10" fillId="0" borderId="20" xfId="0" applyNumberFormat="1" applyFont="1" applyFill="1" applyBorder="1" applyAlignment="1" applyProtection="1">
      <alignment horizontal="right" vertical="center"/>
    </xf>
    <xf numFmtId="4" fontId="16" fillId="0" borderId="21" xfId="0" applyNumberFormat="1" applyFont="1" applyFill="1" applyBorder="1" applyAlignment="1" applyProtection="1">
      <alignment horizontal="right" vertical="center"/>
    </xf>
    <xf numFmtId="4" fontId="10" fillId="2" borderId="1" xfId="0" applyNumberFormat="1" applyFont="1" applyFill="1" applyBorder="1" applyAlignment="1" applyProtection="1">
      <alignment horizontal="right" vertical="center"/>
      <protection locked="0"/>
    </xf>
    <xf numFmtId="0" fontId="10" fillId="2" borderId="1" xfId="0" applyNumberFormat="1" applyFont="1" applyFill="1" applyBorder="1" applyAlignment="1" applyProtection="1">
      <alignment horizontal="left" vertical="center"/>
      <protection locked="0"/>
    </xf>
    <xf numFmtId="4" fontId="16" fillId="0" borderId="2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>
      <alignment horizontal="center" vertical="top" wrapText="1"/>
    </xf>
    <xf numFmtId="0" fontId="18" fillId="3" borderId="33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49" fontId="10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ill="1" applyProtection="1">
      <protection locked="0" hidden="1"/>
    </xf>
    <xf numFmtId="0" fontId="17" fillId="0" borderId="0" xfId="0" applyFont="1" applyAlignment="1" applyProtection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4" fontId="16" fillId="0" borderId="2" xfId="0" applyNumberFormat="1" applyFont="1" applyBorder="1" applyAlignment="1" applyProtection="1">
      <alignment horizontal="right" vertical="center" wrapText="1"/>
      <protection hidden="1"/>
    </xf>
    <xf numFmtId="2" fontId="10" fillId="4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vertical="top" wrapText="1"/>
    </xf>
    <xf numFmtId="0" fontId="0" fillId="0" borderId="0" xfId="0" applyAlignment="1">
      <alignment vertical="top"/>
    </xf>
    <xf numFmtId="49" fontId="12" fillId="2" borderId="32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49" fontId="10" fillId="2" borderId="16" xfId="0" applyNumberFormat="1" applyFont="1" applyFill="1" applyBorder="1" applyAlignment="1" applyProtection="1">
      <alignment horizontal="left" vertical="center"/>
      <protection locked="0"/>
    </xf>
    <xf numFmtId="49" fontId="10" fillId="2" borderId="17" xfId="0" applyNumberFormat="1" applyFont="1" applyFill="1" applyBorder="1" applyAlignment="1" applyProtection="1">
      <alignment horizontal="left" vertical="center"/>
      <protection locked="0"/>
    </xf>
    <xf numFmtId="14" fontId="10" fillId="2" borderId="16" xfId="0" applyNumberFormat="1" applyFont="1" applyFill="1" applyBorder="1" applyAlignment="1" applyProtection="1">
      <alignment horizontal="left" vertical="center"/>
      <protection locked="0"/>
    </xf>
    <xf numFmtId="14" fontId="10" fillId="2" borderId="17" xfId="0" applyNumberFormat="1" applyFont="1" applyFill="1" applyBorder="1" applyAlignment="1" applyProtection="1">
      <alignment horizontal="left" vertical="center"/>
      <protection locked="0"/>
    </xf>
    <xf numFmtId="0" fontId="18" fillId="3" borderId="12" xfId="0" applyFont="1" applyFill="1" applyBorder="1" applyAlignment="1">
      <alignment horizontal="center" vertical="top" wrapText="1"/>
    </xf>
    <xf numFmtId="0" fontId="18" fillId="3" borderId="20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 applyProtection="1">
      <alignment horizontal="left" vertical="center"/>
    </xf>
    <xf numFmtId="0" fontId="12" fillId="0" borderId="19" xfId="0" applyFont="1" applyFill="1" applyBorder="1" applyAlignment="1" applyProtection="1">
      <alignment horizontal="left" vertical="center"/>
    </xf>
    <xf numFmtId="165" fontId="10" fillId="0" borderId="14" xfId="0" applyNumberFormat="1" applyFont="1" applyFill="1" applyBorder="1" applyAlignment="1" applyProtection="1">
      <alignment horizontal="left" vertical="center"/>
    </xf>
    <xf numFmtId="165" fontId="10" fillId="0" borderId="15" xfId="0" applyNumberFormat="1" applyFont="1" applyFill="1" applyBorder="1" applyAlignment="1" applyProtection="1">
      <alignment horizontal="left" vertical="center"/>
    </xf>
    <xf numFmtId="165" fontId="12" fillId="0" borderId="16" xfId="0" applyNumberFormat="1" applyFont="1" applyFill="1" applyBorder="1" applyAlignment="1" applyProtection="1">
      <alignment horizontal="left" vertical="center"/>
    </xf>
    <xf numFmtId="165" fontId="12" fillId="0" borderId="17" xfId="0" applyNumberFormat="1" applyFont="1" applyFill="1" applyBorder="1" applyAlignment="1" applyProtection="1">
      <alignment horizontal="left" vertical="center"/>
    </xf>
    <xf numFmtId="0" fontId="11" fillId="0" borderId="6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8" xfId="0" applyFont="1" applyBorder="1" applyAlignment="1" applyProtection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quotePrefix="1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49" fontId="12" fillId="2" borderId="31" xfId="0" applyNumberFormat="1" applyFont="1" applyFill="1" applyBorder="1" applyAlignment="1" applyProtection="1">
      <alignment horizontal="left" vertical="center"/>
      <protection locked="0"/>
    </xf>
    <xf numFmtId="0" fontId="14" fillId="2" borderId="31" xfId="1" applyFont="1" applyFill="1" applyBorder="1" applyAlignment="1" applyProtection="1">
      <alignment horizontal="left" vertical="center"/>
      <protection locked="0"/>
    </xf>
    <xf numFmtId="0" fontId="14" fillId="2" borderId="31" xfId="0" applyFont="1" applyFill="1" applyBorder="1" applyAlignment="1" applyProtection="1">
      <alignment horizontal="left" vertical="center"/>
      <protection locked="0"/>
    </xf>
    <xf numFmtId="166" fontId="12" fillId="2" borderId="31" xfId="0" applyNumberFormat="1" applyFont="1" applyFill="1" applyBorder="1" applyAlignment="1" applyProtection="1">
      <alignment horizontal="left" vertical="center"/>
      <protection locked="0"/>
    </xf>
    <xf numFmtId="166" fontId="12" fillId="0" borderId="31" xfId="0" applyNumberFormat="1" applyFont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left" vertical="center"/>
    </xf>
    <xf numFmtId="0" fontId="18" fillId="3" borderId="28" xfId="0" applyFont="1" applyFill="1" applyBorder="1" applyAlignment="1">
      <alignment horizontal="center" vertical="top" wrapText="1"/>
    </xf>
    <xf numFmtId="0" fontId="18" fillId="3" borderId="29" xfId="0" applyFont="1" applyFill="1" applyBorder="1" applyAlignment="1">
      <alignment horizontal="center" vertical="top" wrapText="1"/>
    </xf>
    <xf numFmtId="0" fontId="18" fillId="3" borderId="26" xfId="0" applyFont="1" applyFill="1" applyBorder="1" applyAlignment="1">
      <alignment horizontal="center" vertical="top" wrapText="1"/>
    </xf>
    <xf numFmtId="0" fontId="18" fillId="3" borderId="27" xfId="0" applyFont="1" applyFill="1" applyBorder="1" applyAlignment="1">
      <alignment horizontal="center" vertical="top" wrapText="1"/>
    </xf>
    <xf numFmtId="0" fontId="18" fillId="3" borderId="22" xfId="0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/>
    </xf>
    <xf numFmtId="0" fontId="18" fillId="3" borderId="24" xfId="0" applyFont="1" applyFill="1" applyBorder="1" applyAlignment="1">
      <alignment horizontal="center" vertical="top"/>
    </xf>
    <xf numFmtId="0" fontId="18" fillId="3" borderId="25" xfId="0" applyFont="1" applyFill="1" applyBorder="1" applyAlignment="1">
      <alignment horizontal="center" vertical="top"/>
    </xf>
    <xf numFmtId="0" fontId="18" fillId="3" borderId="27" xfId="0" applyFont="1" applyFill="1" applyBorder="1" applyAlignment="1">
      <alignment horizontal="center" vertical="top"/>
    </xf>
    <xf numFmtId="164" fontId="12" fillId="2" borderId="31" xfId="0" applyNumberFormat="1" applyFont="1" applyFill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10">
    <dxf>
      <border>
        <left style="hair">
          <color auto="1"/>
        </left>
        <right style="hair">
          <color auto="1"/>
        </right>
        <top/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/>
        <vertical/>
        <horizontal/>
      </border>
    </dxf>
    <dxf>
      <border>
        <left style="hair">
          <color auto="1"/>
        </left>
        <right style="hair">
          <color auto="1"/>
        </right>
        <top/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checked="Checked" fmlaLink="$A$4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47625</xdr:rowOff>
        </xdr:from>
        <xdr:to>
          <xdr:col>11</xdr:col>
          <xdr:colOff>742950</xdr:colOff>
          <xdr:row>31</xdr:row>
          <xdr:rowOff>95250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CH" sz="11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Blatt einfügen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85725</xdr:rowOff>
        </xdr:from>
        <xdr:to>
          <xdr:col>1</xdr:col>
          <xdr:colOff>1876425</xdr:colOff>
          <xdr:row>2</xdr:row>
          <xdr:rowOff>0</xdr:rowOff>
        </xdr:to>
        <xdr:sp macro="" textlink="">
          <xdr:nvSpPr>
            <xdr:cNvPr id="2051" name="Check Box 3" descr="Adressfenster links/rechts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Adressfenster links/rechts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36"/>
  <sheetViews>
    <sheetView showGridLines="0" tabSelected="1" zoomScaleNormal="100" workbookViewId="0">
      <selection activeCell="A14" sqref="A14"/>
    </sheetView>
  </sheetViews>
  <sheetFormatPr baseColWidth="10" defaultColWidth="11.42578125" defaultRowHeight="18.95" customHeight="1"/>
  <cols>
    <col min="1" max="2" width="24.7109375" style="11" customWidth="1"/>
    <col min="3" max="5" width="12.28515625" style="11" customWidth="1"/>
    <col min="6" max="6" width="13.28515625" style="11" customWidth="1"/>
    <col min="7" max="7" width="15.7109375" style="11" customWidth="1"/>
    <col min="8" max="8" width="5.5703125" style="11" customWidth="1"/>
    <col min="9" max="9" width="11.7109375" style="11" customWidth="1"/>
    <col min="10" max="10" width="9.7109375" style="11" customWidth="1"/>
    <col min="11" max="11" width="15.7109375" style="11" customWidth="1"/>
    <col min="12" max="14" width="11.42578125" style="11" customWidth="1"/>
    <col min="15" max="16383" width="11.42578125" style="11"/>
    <col min="16384" max="16384" width="0.7109375" style="11" customWidth="1"/>
  </cols>
  <sheetData>
    <row r="1" spans="1:12" ht="18" customHeight="1">
      <c r="A1" s="66" t="s">
        <v>39</v>
      </c>
      <c r="B1" s="61" t="s">
        <v>18</v>
      </c>
      <c r="G1" s="12" t="s">
        <v>8</v>
      </c>
      <c r="I1" s="69"/>
      <c r="J1" s="69"/>
      <c r="K1" s="69"/>
    </row>
    <row r="2" spans="1:12" ht="18" customHeight="1">
      <c r="A2" s="67"/>
      <c r="B2" s="62" t="s">
        <v>14</v>
      </c>
      <c r="G2" s="12" t="s">
        <v>0</v>
      </c>
      <c r="I2" s="120"/>
      <c r="J2" s="120"/>
      <c r="K2" s="120"/>
    </row>
    <row r="3" spans="1:12" ht="18" customHeight="1">
      <c r="A3" s="67"/>
      <c r="B3" s="13"/>
      <c r="G3" s="12" t="s">
        <v>17</v>
      </c>
      <c r="I3" s="104"/>
      <c r="J3" s="104"/>
      <c r="K3" s="104"/>
    </row>
    <row r="4" spans="1:12" ht="18" customHeight="1">
      <c r="A4" s="67"/>
      <c r="G4" s="12" t="s">
        <v>1</v>
      </c>
      <c r="I4" s="104"/>
      <c r="J4" s="104"/>
      <c r="K4" s="104"/>
    </row>
    <row r="5" spans="1:12" ht="18" customHeight="1">
      <c r="A5" s="11" t="s">
        <v>40</v>
      </c>
      <c r="B5" s="63" t="s">
        <v>38</v>
      </c>
      <c r="C5" s="14"/>
      <c r="D5" s="15" t="s">
        <v>6</v>
      </c>
      <c r="E5" s="14"/>
      <c r="F5" s="15"/>
      <c r="G5" s="12"/>
      <c r="I5" s="104"/>
      <c r="J5" s="104"/>
      <c r="K5" s="104"/>
    </row>
    <row r="6" spans="1:12" ht="18" customHeight="1">
      <c r="A6" s="16"/>
      <c r="G6" s="12"/>
      <c r="I6" s="104"/>
      <c r="J6" s="104"/>
      <c r="K6" s="104"/>
    </row>
    <row r="7" spans="1:12" ht="18" customHeight="1">
      <c r="G7" s="12" t="s">
        <v>2</v>
      </c>
      <c r="I7" s="104"/>
      <c r="J7" s="104"/>
      <c r="K7" s="104"/>
    </row>
    <row r="8" spans="1:12" ht="18" customHeight="1">
      <c r="G8" s="12" t="s">
        <v>3</v>
      </c>
      <c r="I8" s="107"/>
      <c r="J8" s="108"/>
      <c r="K8" s="108"/>
      <c r="L8" s="17"/>
    </row>
    <row r="9" spans="1:12" ht="18" customHeight="1">
      <c r="G9" s="12" t="s">
        <v>4</v>
      </c>
      <c r="H9" s="10"/>
      <c r="I9" s="105"/>
      <c r="J9" s="106"/>
      <c r="K9" s="106"/>
      <c r="L9" s="17"/>
    </row>
    <row r="10" spans="1:12" ht="18" customHeight="1">
      <c r="L10" s="17"/>
    </row>
    <row r="11" spans="1:12" s="55" customFormat="1" ht="21" customHeight="1">
      <c r="A11" s="74" t="s">
        <v>16</v>
      </c>
      <c r="B11" s="75"/>
      <c r="C11" s="115" t="s">
        <v>31</v>
      </c>
      <c r="D11" s="116"/>
      <c r="E11" s="115" t="s">
        <v>19</v>
      </c>
      <c r="F11" s="116"/>
      <c r="G11" s="113" t="s">
        <v>15</v>
      </c>
      <c r="H11" s="113" t="s">
        <v>35</v>
      </c>
      <c r="I11" s="113" t="s">
        <v>41</v>
      </c>
      <c r="J11" s="113" t="s">
        <v>36</v>
      </c>
      <c r="K11" s="111" t="s">
        <v>7</v>
      </c>
    </row>
    <row r="12" spans="1:12" s="55" customFormat="1" ht="21" customHeight="1">
      <c r="A12" s="56" t="s">
        <v>12</v>
      </c>
      <c r="B12" s="57" t="s">
        <v>13</v>
      </c>
      <c r="C12" s="117"/>
      <c r="D12" s="118"/>
      <c r="E12" s="117"/>
      <c r="F12" s="118"/>
      <c r="G12" s="119"/>
      <c r="H12" s="119"/>
      <c r="I12" s="114"/>
      <c r="J12" s="114"/>
      <c r="K12" s="112"/>
    </row>
    <row r="13" spans="1:12" s="19" customFormat="1" ht="0.6" customHeight="1">
      <c r="A13" s="46"/>
      <c r="B13" s="47"/>
      <c r="C13" s="109"/>
      <c r="D13" s="110"/>
      <c r="E13" s="78"/>
      <c r="F13" s="79"/>
      <c r="G13" s="48"/>
      <c r="H13" s="49"/>
      <c r="I13" s="49"/>
      <c r="J13" s="50"/>
      <c r="K13" s="51"/>
      <c r="L13" s="18">
        <f>IFERROR(IF(H13="R",K13*2%,(IF(K13*1%&gt;50,50,K13*1%))),"")</f>
        <v>0</v>
      </c>
    </row>
    <row r="14" spans="1:12" s="19" customFormat="1" ht="15" customHeight="1">
      <c r="A14" s="58"/>
      <c r="B14" s="59"/>
      <c r="C14" s="70"/>
      <c r="D14" s="71"/>
      <c r="E14" s="72"/>
      <c r="F14" s="73"/>
      <c r="G14" s="52"/>
      <c r="H14" s="53"/>
      <c r="I14" s="53"/>
      <c r="J14" s="65" t="str">
        <f>IFERROR(IF(I14 = "DG",4.5,IF(H14="R",7,K14/G14*100)),"")</f>
        <v/>
      </c>
      <c r="K14" s="64" t="str">
        <f>QST_RECHNER(G14,H14,I14)</f>
        <v/>
      </c>
      <c r="L14" s="18" t="str">
        <f t="shared" ref="L14:L27" si="0">IFERROR(IF(H14="R",K14*2%,(IF(K14*1%&gt;50,50,IF(K14*1%&lt;-50,-50,K14*1%)))),"")</f>
        <v/>
      </c>
    </row>
    <row r="15" spans="1:12" s="19" customFormat="1" ht="15" customHeight="1">
      <c r="A15" s="58"/>
      <c r="B15" s="59"/>
      <c r="C15" s="70" t="s">
        <v>44</v>
      </c>
      <c r="D15" s="71"/>
      <c r="E15" s="72"/>
      <c r="F15" s="73"/>
      <c r="G15" s="52"/>
      <c r="H15" s="53"/>
      <c r="I15" s="53"/>
      <c r="J15" s="65" t="str">
        <f t="shared" ref="J15:J28" si="1">IFERROR(IF(I15 = "DG",4.5,IF(H15="R",7,K15/G15*100)),"")</f>
        <v/>
      </c>
      <c r="K15" s="64" t="str">
        <f>QST_RECHNER(G15,H15,I15)</f>
        <v/>
      </c>
      <c r="L15" s="18" t="str">
        <f t="shared" si="0"/>
        <v/>
      </c>
    </row>
    <row r="16" spans="1:12" s="19" customFormat="1" ht="15" customHeight="1">
      <c r="A16" s="58"/>
      <c r="B16" s="59"/>
      <c r="C16" s="70" t="s">
        <v>44</v>
      </c>
      <c r="D16" s="71"/>
      <c r="E16" s="72"/>
      <c r="F16" s="73"/>
      <c r="G16" s="52"/>
      <c r="H16" s="53"/>
      <c r="I16" s="53"/>
      <c r="J16" s="65" t="str">
        <f t="shared" si="1"/>
        <v/>
      </c>
      <c r="K16" s="64" t="str">
        <f t="shared" ref="K16:K28" si="2">QST_RECHNER(G16,H16,I16)</f>
        <v/>
      </c>
      <c r="L16" s="18" t="str">
        <f t="shared" si="0"/>
        <v/>
      </c>
    </row>
    <row r="17" spans="1:12" s="19" customFormat="1" ht="15" customHeight="1">
      <c r="A17" s="58"/>
      <c r="B17" s="59"/>
      <c r="C17" s="70"/>
      <c r="D17" s="71"/>
      <c r="E17" s="72"/>
      <c r="F17" s="73"/>
      <c r="G17" s="52"/>
      <c r="H17" s="53"/>
      <c r="I17" s="53"/>
      <c r="J17" s="65" t="str">
        <f t="shared" si="1"/>
        <v/>
      </c>
      <c r="K17" s="64" t="str">
        <f t="shared" si="2"/>
        <v/>
      </c>
      <c r="L17" s="18" t="str">
        <f t="shared" si="0"/>
        <v/>
      </c>
    </row>
    <row r="18" spans="1:12" s="19" customFormat="1" ht="15" customHeight="1">
      <c r="A18" s="58"/>
      <c r="B18" s="59"/>
      <c r="C18" s="70" t="s">
        <v>44</v>
      </c>
      <c r="D18" s="71"/>
      <c r="E18" s="72"/>
      <c r="F18" s="73"/>
      <c r="G18" s="52"/>
      <c r="H18" s="53"/>
      <c r="I18" s="53"/>
      <c r="J18" s="65" t="str">
        <f t="shared" si="1"/>
        <v/>
      </c>
      <c r="K18" s="64" t="str">
        <f>QST_RECHNER(G18,H18,I18)</f>
        <v/>
      </c>
      <c r="L18" s="18" t="str">
        <f t="shared" si="0"/>
        <v/>
      </c>
    </row>
    <row r="19" spans="1:12" s="19" customFormat="1" ht="15" customHeight="1">
      <c r="A19" s="58"/>
      <c r="B19" s="59"/>
      <c r="C19" s="70"/>
      <c r="D19" s="71"/>
      <c r="E19" s="72"/>
      <c r="F19" s="73"/>
      <c r="G19" s="52"/>
      <c r="H19" s="53"/>
      <c r="I19" s="53"/>
      <c r="J19" s="65" t="str">
        <f t="shared" si="1"/>
        <v/>
      </c>
      <c r="K19" s="64" t="str">
        <f t="shared" si="2"/>
        <v/>
      </c>
      <c r="L19" s="18" t="str">
        <f t="shared" si="0"/>
        <v/>
      </c>
    </row>
    <row r="20" spans="1:12" s="19" customFormat="1" ht="15" customHeight="1">
      <c r="A20" s="58"/>
      <c r="B20" s="59"/>
      <c r="C20" s="70"/>
      <c r="D20" s="71"/>
      <c r="E20" s="72"/>
      <c r="F20" s="73"/>
      <c r="G20" s="52"/>
      <c r="H20" s="53"/>
      <c r="I20" s="53"/>
      <c r="J20" s="65" t="str">
        <f t="shared" si="1"/>
        <v/>
      </c>
      <c r="K20" s="64" t="str">
        <f t="shared" si="2"/>
        <v/>
      </c>
      <c r="L20" s="18" t="str">
        <f t="shared" si="0"/>
        <v/>
      </c>
    </row>
    <row r="21" spans="1:12" s="19" customFormat="1" ht="15" customHeight="1">
      <c r="A21" s="58"/>
      <c r="B21" s="59"/>
      <c r="C21" s="70"/>
      <c r="D21" s="71"/>
      <c r="E21" s="72"/>
      <c r="F21" s="73"/>
      <c r="G21" s="52"/>
      <c r="H21" s="53"/>
      <c r="I21" s="53"/>
      <c r="J21" s="65" t="str">
        <f t="shared" si="1"/>
        <v/>
      </c>
      <c r="K21" s="64" t="str">
        <f t="shared" si="2"/>
        <v/>
      </c>
      <c r="L21" s="18" t="str">
        <f t="shared" si="0"/>
        <v/>
      </c>
    </row>
    <row r="22" spans="1:12" s="19" customFormat="1" ht="15" customHeight="1">
      <c r="A22" s="58"/>
      <c r="B22" s="59"/>
      <c r="C22" s="70"/>
      <c r="D22" s="71"/>
      <c r="E22" s="72"/>
      <c r="F22" s="73"/>
      <c r="G22" s="52"/>
      <c r="H22" s="53"/>
      <c r="I22" s="53"/>
      <c r="J22" s="65" t="str">
        <f t="shared" si="1"/>
        <v/>
      </c>
      <c r="K22" s="64" t="str">
        <f t="shared" si="2"/>
        <v/>
      </c>
      <c r="L22" s="18" t="str">
        <f t="shared" si="0"/>
        <v/>
      </c>
    </row>
    <row r="23" spans="1:12" s="19" customFormat="1" ht="15" customHeight="1">
      <c r="A23" s="58"/>
      <c r="B23" s="59"/>
      <c r="C23" s="70"/>
      <c r="D23" s="71"/>
      <c r="E23" s="72"/>
      <c r="F23" s="73"/>
      <c r="G23" s="52"/>
      <c r="H23" s="53"/>
      <c r="I23" s="53"/>
      <c r="J23" s="65" t="str">
        <f t="shared" si="1"/>
        <v/>
      </c>
      <c r="K23" s="64" t="str">
        <f t="shared" si="2"/>
        <v/>
      </c>
      <c r="L23" s="18" t="str">
        <f t="shared" si="0"/>
        <v/>
      </c>
    </row>
    <row r="24" spans="1:12" s="19" customFormat="1" ht="15" customHeight="1">
      <c r="A24" s="58"/>
      <c r="B24" s="59"/>
      <c r="C24" s="70"/>
      <c r="D24" s="71"/>
      <c r="E24" s="72"/>
      <c r="F24" s="73"/>
      <c r="G24" s="52"/>
      <c r="H24" s="53"/>
      <c r="I24" s="53"/>
      <c r="J24" s="65" t="str">
        <f t="shared" si="1"/>
        <v/>
      </c>
      <c r="K24" s="64" t="str">
        <f t="shared" si="2"/>
        <v/>
      </c>
      <c r="L24" s="18" t="str">
        <f t="shared" si="0"/>
        <v/>
      </c>
    </row>
    <row r="25" spans="1:12" s="19" customFormat="1" ht="15" customHeight="1">
      <c r="A25" s="58"/>
      <c r="B25" s="59"/>
      <c r="C25" s="70"/>
      <c r="D25" s="71"/>
      <c r="E25" s="72"/>
      <c r="F25" s="73"/>
      <c r="G25" s="52"/>
      <c r="H25" s="53"/>
      <c r="I25" s="53"/>
      <c r="J25" s="65" t="str">
        <f t="shared" si="1"/>
        <v/>
      </c>
      <c r="K25" s="64" t="str">
        <f t="shared" si="2"/>
        <v/>
      </c>
      <c r="L25" s="18" t="str">
        <f t="shared" si="0"/>
        <v/>
      </c>
    </row>
    <row r="26" spans="1:12" s="19" customFormat="1" ht="15" customHeight="1">
      <c r="A26" s="58"/>
      <c r="B26" s="59"/>
      <c r="C26" s="70"/>
      <c r="D26" s="71"/>
      <c r="E26" s="72"/>
      <c r="F26" s="73"/>
      <c r="G26" s="52"/>
      <c r="H26" s="53"/>
      <c r="I26" s="53"/>
      <c r="J26" s="65" t="str">
        <f t="shared" si="1"/>
        <v/>
      </c>
      <c r="K26" s="64" t="str">
        <f t="shared" si="2"/>
        <v/>
      </c>
      <c r="L26" s="18" t="str">
        <f t="shared" si="0"/>
        <v/>
      </c>
    </row>
    <row r="27" spans="1:12" s="19" customFormat="1" ht="15" customHeight="1">
      <c r="A27" s="58"/>
      <c r="B27" s="59"/>
      <c r="C27" s="70"/>
      <c r="D27" s="71"/>
      <c r="E27" s="72"/>
      <c r="F27" s="73"/>
      <c r="G27" s="52"/>
      <c r="H27" s="53"/>
      <c r="I27" s="53"/>
      <c r="J27" s="65" t="str">
        <f t="shared" si="1"/>
        <v/>
      </c>
      <c r="K27" s="64" t="str">
        <f t="shared" si="2"/>
        <v/>
      </c>
      <c r="L27" s="18" t="str">
        <f t="shared" si="0"/>
        <v/>
      </c>
    </row>
    <row r="28" spans="1:12" s="19" customFormat="1" ht="15" customHeight="1">
      <c r="A28" s="58"/>
      <c r="B28" s="59"/>
      <c r="C28" s="70"/>
      <c r="D28" s="71"/>
      <c r="E28" s="72"/>
      <c r="F28" s="73"/>
      <c r="G28" s="52"/>
      <c r="H28" s="53"/>
      <c r="I28" s="53"/>
      <c r="J28" s="65" t="str">
        <f t="shared" si="1"/>
        <v/>
      </c>
      <c r="K28" s="64" t="str">
        <f t="shared" si="2"/>
        <v/>
      </c>
      <c r="L28" s="18" t="str">
        <f>IFERROR(IF(H28="R",K28*2%,(IF(K28*1%&gt;50,50,IF(K28*1%&lt;-50,-50,K28*1%)))),"")</f>
        <v/>
      </c>
    </row>
    <row r="29" spans="1:12" s="19" customFormat="1" ht="15" hidden="1" customHeight="1">
      <c r="A29" s="20" t="s">
        <v>30</v>
      </c>
      <c r="B29" s="21"/>
      <c r="C29" s="76"/>
      <c r="D29" s="77"/>
      <c r="E29" s="80"/>
      <c r="F29" s="81"/>
      <c r="G29" s="22"/>
      <c r="H29" s="23"/>
      <c r="I29" s="23"/>
      <c r="J29" s="24"/>
      <c r="K29" s="25"/>
    </row>
    <row r="30" spans="1:12" ht="15" customHeight="1">
      <c r="A30" s="26" t="s">
        <v>11</v>
      </c>
      <c r="B30" s="27"/>
      <c r="C30" s="27"/>
      <c r="D30" s="28"/>
      <c r="E30" s="95" t="s">
        <v>24</v>
      </c>
      <c r="F30" s="91" t="s">
        <v>33</v>
      </c>
      <c r="G30" s="92"/>
      <c r="H30" s="26"/>
      <c r="I30" s="27"/>
      <c r="J30" s="29" t="s">
        <v>29</v>
      </c>
      <c r="K30" s="30">
        <f>MROUND(IFERROR(SUM(K13:K29),"Steuersatz?"),0.05)</f>
        <v>0</v>
      </c>
    </row>
    <row r="31" spans="1:12" ht="15" customHeight="1">
      <c r="A31" s="31" t="s">
        <v>5</v>
      </c>
      <c r="B31" s="32"/>
      <c r="C31" s="32"/>
      <c r="D31" s="33"/>
      <c r="E31" s="96"/>
      <c r="F31" s="93"/>
      <c r="G31" s="94"/>
      <c r="H31" s="34"/>
      <c r="I31" s="32"/>
      <c r="J31" s="35" t="s">
        <v>37</v>
      </c>
      <c r="K31" s="36">
        <f>MROUND(SUM(L13:L29),0.05)</f>
        <v>0</v>
      </c>
    </row>
    <row r="32" spans="1:12" ht="15" customHeight="1">
      <c r="A32" s="68"/>
      <c r="B32" s="69"/>
      <c r="C32" s="37"/>
      <c r="D32" s="38"/>
      <c r="E32" s="103" t="s">
        <v>23</v>
      </c>
      <c r="F32" s="102" t="s">
        <v>42</v>
      </c>
      <c r="G32" s="94"/>
      <c r="H32" s="39"/>
      <c r="I32" s="40"/>
      <c r="J32" s="41" t="s">
        <v>9</v>
      </c>
      <c r="K32" s="42">
        <f>K30-K31</f>
        <v>0</v>
      </c>
    </row>
    <row r="33" spans="1:11" ht="15" customHeight="1">
      <c r="A33" s="31" t="s">
        <v>10</v>
      </c>
      <c r="B33" s="32"/>
      <c r="C33" s="32"/>
      <c r="D33" s="33"/>
      <c r="E33" s="96"/>
      <c r="F33" s="93"/>
      <c r="G33" s="94"/>
      <c r="H33" s="82" t="s">
        <v>32</v>
      </c>
      <c r="I33" s="83"/>
      <c r="J33" s="83"/>
      <c r="K33" s="84"/>
    </row>
    <row r="34" spans="1:11" ht="15" customHeight="1">
      <c r="A34" s="31"/>
      <c r="B34" s="32"/>
      <c r="C34" s="32"/>
      <c r="D34" s="33"/>
      <c r="E34" s="96"/>
      <c r="F34" s="93"/>
      <c r="G34" s="94"/>
      <c r="H34" s="85"/>
      <c r="I34" s="86"/>
      <c r="J34" s="86"/>
      <c r="K34" s="87"/>
    </row>
    <row r="35" spans="1:11" ht="8.25" customHeight="1">
      <c r="A35" s="31"/>
      <c r="B35" s="32"/>
      <c r="C35" s="32"/>
      <c r="D35" s="33"/>
      <c r="E35" s="100" t="s">
        <v>25</v>
      </c>
      <c r="F35" s="97" t="s">
        <v>34</v>
      </c>
      <c r="G35" s="94"/>
      <c r="H35" s="85"/>
      <c r="I35" s="86"/>
      <c r="J35" s="86"/>
      <c r="K35" s="87"/>
    </row>
    <row r="36" spans="1:11" ht="15" customHeight="1">
      <c r="A36" s="43"/>
      <c r="B36" s="44"/>
      <c r="C36" s="44"/>
      <c r="D36" s="45"/>
      <c r="E36" s="101"/>
      <c r="F36" s="98"/>
      <c r="G36" s="99"/>
      <c r="H36" s="88"/>
      <c r="I36" s="89"/>
      <c r="J36" s="89"/>
      <c r="K36" s="90"/>
    </row>
  </sheetData>
  <sheetProtection algorithmName="SHA-512" hashValue="g09Uc5I37CC8GxGKUiIAGlLg1DnDsMBjeduuzaHu+HYYk10G4yKSi9wlNYoEIUNT9Llo+H6R3dsqZUKKp0v/GA==" saltValue="uT0y9PZhDsABYPFZ71NI0g==" spinCount="100000" sheet="1" selectLockedCells="1"/>
  <mergeCells count="60">
    <mergeCell ref="C15:D15"/>
    <mergeCell ref="C22:D22"/>
    <mergeCell ref="C20:D20"/>
    <mergeCell ref="C21:D21"/>
    <mergeCell ref="E15:F15"/>
    <mergeCell ref="C19:D19"/>
    <mergeCell ref="C16:D16"/>
    <mergeCell ref="C18:D18"/>
    <mergeCell ref="I1:K1"/>
    <mergeCell ref="I2:K2"/>
    <mergeCell ref="I3:K3"/>
    <mergeCell ref="I4:K4"/>
    <mergeCell ref="I6:K6"/>
    <mergeCell ref="I5:K5"/>
    <mergeCell ref="I7:K7"/>
    <mergeCell ref="I9:K9"/>
    <mergeCell ref="I8:K8"/>
    <mergeCell ref="C13:D13"/>
    <mergeCell ref="C14:D14"/>
    <mergeCell ref="K11:K12"/>
    <mergeCell ref="I11:I12"/>
    <mergeCell ref="J11:J12"/>
    <mergeCell ref="E14:F14"/>
    <mergeCell ref="C11:D12"/>
    <mergeCell ref="E11:F12"/>
    <mergeCell ref="G11:G12"/>
    <mergeCell ref="H11:H12"/>
    <mergeCell ref="E29:F29"/>
    <mergeCell ref="H33:K36"/>
    <mergeCell ref="F30:G31"/>
    <mergeCell ref="E30:E31"/>
    <mergeCell ref="F35:G36"/>
    <mergeCell ref="E35:E36"/>
    <mergeCell ref="F32:G34"/>
    <mergeCell ref="E32:E34"/>
    <mergeCell ref="E28:F28"/>
    <mergeCell ref="E18:F18"/>
    <mergeCell ref="E16:F16"/>
    <mergeCell ref="E22:F22"/>
    <mergeCell ref="C26:D26"/>
    <mergeCell ref="C27:D27"/>
    <mergeCell ref="C23:D23"/>
    <mergeCell ref="C24:D24"/>
    <mergeCell ref="C25:D25"/>
    <mergeCell ref="A1:A4"/>
    <mergeCell ref="A32:B32"/>
    <mergeCell ref="C17:D17"/>
    <mergeCell ref="E17:F17"/>
    <mergeCell ref="A11:B11"/>
    <mergeCell ref="C29:D29"/>
    <mergeCell ref="E23:F23"/>
    <mergeCell ref="E24:F24"/>
    <mergeCell ref="E25:F25"/>
    <mergeCell ref="E19:F19"/>
    <mergeCell ref="C28:D28"/>
    <mergeCell ref="E20:F20"/>
    <mergeCell ref="E21:F21"/>
    <mergeCell ref="E13:F13"/>
    <mergeCell ref="E27:F27"/>
    <mergeCell ref="E26:F26"/>
  </mergeCells>
  <dataValidations xWindow="852" yWindow="622" count="10">
    <dataValidation type="textLength" operator="equal" allowBlank="1" showInputMessage="1" showErrorMessage="1" error="Bitte geben Sie die 9-stellige UID Nummer ein (ohne CHE). Die korrekte Formatierung erfolgt automatisch." promptTitle="UID" prompt="Geben Sie die mit X gekennzeichneten Ziffern ein. Die Nummer wird danach korrekt formatiert._x000a__x000a_CHE-XXX.XXX.XXX" sqref="I2:K2">
      <formula1>9</formula1>
    </dataValidation>
    <dataValidation type="custom" errorStyle="information" showInputMessage="1" showErrorMessage="1" error="Der Tarif muss nur bei Kapitalleistung (Spalte &quot;Art&quot; = KL) eingegeben werden" promptTitle="Tarif" prompt="Nur relevant bei Kapitalleistung_x000a_GT = für Alleinstehende (Grundtarif)_x000a_VT = für Verheiratete (Verheiratetentarif)" sqref="I29">
      <formula1>H29="KL"</formula1>
    </dataValidation>
    <dataValidation type="date" allowBlank="1" showInputMessage="1" showErrorMessage="1" error="Bitte geben Sie ein Datum ein." sqref="C5">
      <formula1>36526</formula1>
      <formula2>402133</formula2>
    </dataValidation>
    <dataValidation type="decimal" allowBlank="1" showInputMessage="1" showErrorMessage="1" error="Erlaubte Eingabe: Zahl 0 - 100 mit zwei Dezimalstellen" sqref="N9 J13">
      <formula1>0</formula1>
      <formula2>100</formula2>
    </dataValidation>
    <dataValidation type="list" errorStyle="information" showInputMessage="1" showErrorMessage="1" error="Der Tarif muss nur bei Kapitalleistung (Spalte &quot;Art&quot; = KL) eingegeben werden" promptTitle="Tarif" prompt="Nur relevant bei Kapitalleistung_x000a_GT = für Alleinstehende (Grundtarif)_x000a_VT = für Verheiratete (Verheiratetentarif)" sqref="I13">
      <formula1>"GT, VT"</formula1>
    </dataValidation>
    <dataValidation type="date" operator="greaterThan" allowBlank="1" showInputMessage="1" showErrorMessage="1" error="Das Enddatum darf nicht vor dem Startdatum liegen." sqref="E5">
      <formula1>C5</formula1>
    </dataValidation>
    <dataValidation type="whole" allowBlank="1" showInputMessage="1" showErrorMessage="1" error="Es sind nur 9 Zeichen von 0-9 erlaubt" sqref="I8:K8">
      <formula1>0</formula1>
      <formula2>999999999</formula2>
    </dataValidation>
    <dataValidation type="date" allowBlank="1" showInputMessage="1" showErrorMessage="1" error="Bitte geben Sie ein Datum ein." sqref="E14:F28">
      <formula1>1</formula1>
      <formula2>73415</formula2>
    </dataValidation>
    <dataValidation allowBlank="1" showInputMessage="1" showErrorMessage="1" error="Erlaubte Eingabe: Zahl 0 - 100 mit zwei Dezimalstellen" prompt="Der Steuersatz ist auf zwei Dezimalstellen gerundet." sqref="J14:J28"/>
    <dataValidation type="decimal" operator="greaterThanOrEqual" allowBlank="1" showInputMessage="1" showErrorMessage="1" error="Bitte geben Sie eine Zahl ein." sqref="G14:G28">
      <formula1>-9.99999999999999E+37</formula1>
    </dataValidation>
  </dataValidations>
  <pageMargins left="0.35433070866141736" right="0.19685039370078741" top="0.39370078740157483" bottom="0.39370078740157483" header="0.31496062992125984" footer="0.19685039370078741"/>
  <pageSetup paperSize="9" fitToHeight="0" orientation="landscape" blackAndWhite="1" r:id="rId1"/>
  <headerFooter>
    <oddFooter>&amp;L&amp;6FT8_12.2020&amp;R&amp;6&amp;P/&amp;N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NeuesBlatt">
                <anchor moveWithCells="1">
                  <from>
                    <xdr:col>11</xdr:col>
                    <xdr:colOff>9525</xdr:colOff>
                    <xdr:row>29</xdr:row>
                    <xdr:rowOff>47625</xdr:rowOff>
                  </from>
                  <to>
                    <xdr:col>11</xdr:col>
                    <xdr:colOff>742950</xdr:colOff>
                    <xdr:row>31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852" yWindow="622" count="4">
        <x14:dataValidation type="list" allowBlank="1" showInputMessage="1" showErrorMessage="1" promptTitle="Art" prompt="R = Rente_x000a_KL = Kapitalleistung">
          <x14:formula1>
            <xm:f>Dropdwonlisten!$A$2:$A$3</xm:f>
          </x14:formula1>
          <xm:sqref>H13 H29</xm:sqref>
        </x14:dataValidation>
        <x14:dataValidation type="list" allowBlank="1" showInputMessage="1" showErrorMessage="1" error="Bitte geben Sie die Art der Vorsorgeleistung ein." promptTitle="Art" prompt="R = Rente_x000a_KL = Kapitalleistung (Berechnung Quellensteuer basiert automatisch abgerundet auf den nächsten Tausender der steuerbaren Leistung)">
          <x14:formula1>
            <xm:f>Dropdwonlisten!$A$2:$A$3</xm:f>
          </x14:formula1>
          <xm:sqref>H14:H28</xm:sqref>
        </x14:dataValidation>
        <x14:dataValidation type="list" errorStyle="information" showInputMessage="1" showErrorMessage="1" error="Der Tarif muss nur bei Kapitalleistung (Spalte &quot;Art&quot; = KL) eingegeben werden" promptTitle="Tarif" prompt="Nur relevant bei Kapitalleistung_x000a_GT = für Alleinstehende (Grundtarif)_x000a_VT = für Verheiratete (Verheiratetentarif)_x000a_DG = für Grenzgänger Deutschland - Schweiz">
          <x14:formula1>
            <xm:f>Dropdwonlisten!$B$2:$B$4</xm:f>
          </x14:formula1>
          <xm:sqref>I15:I28</xm:sqref>
        </x14:dataValidation>
        <x14:dataValidation type="list" errorStyle="information" showInputMessage="1" showErrorMessage="1" error="Der Tarif muss nur bei Kapitalleistung (Spalte &quot;Art&quot; = KL) eingegeben werden" promptTitle="Tarif" prompt="Nur relevant bei Kapitalleistung:_x000a_GT = für Alleinstehende (Grundtarif)_x000a_VT = für Verheiratete (Verheiratetentarif)_x000a_DG = für Grenzgänger Deutschland - Schweiz">
          <x14:formula1>
            <xm:f>Dropdwonlisten!$B$2:$B$4</xm:f>
          </x14:formula1>
          <xm:sqref>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4:F57"/>
  <sheetViews>
    <sheetView showGridLines="0" workbookViewId="0">
      <selection activeCell="B4" sqref="B4"/>
    </sheetView>
  </sheetViews>
  <sheetFormatPr baseColWidth="10" defaultRowHeight="12"/>
  <cols>
    <col min="1" max="1" width="0.7109375" customWidth="1"/>
    <col min="2" max="2" width="50.28515625" customWidth="1"/>
    <col min="3" max="3" width="45.7109375" customWidth="1"/>
  </cols>
  <sheetData>
    <row r="4" spans="1:3">
      <c r="B4" s="60" t="str">
        <f>IF($A$42=TRUE,"Adresseingabe zuständiges Steueramt","")</f>
        <v>Adresseingabe zuständiges Steueramt</v>
      </c>
      <c r="C4" s="60" t="str">
        <f>IF($A$42=FALSE,"Adresseingabe zuständiges Steueramt","")</f>
        <v/>
      </c>
    </row>
    <row r="5" spans="1:3">
      <c r="B5" s="60" t="str">
        <f>IF($A$42=TRUE,"Abteilung","")</f>
        <v>Abteilung</v>
      </c>
      <c r="C5" s="60" t="str">
        <f>IF($A$42=FALSE,"Abteilung","")</f>
        <v/>
      </c>
    </row>
    <row r="6" spans="1:3">
      <c r="B6" s="60" t="str">
        <f>IF($A$42=TRUE,"Strasse","")</f>
        <v>Strasse</v>
      </c>
      <c r="C6" s="60" t="str">
        <f>IF($A$42=FALSE,"Strasse","")</f>
        <v/>
      </c>
    </row>
    <row r="7" spans="1:3">
      <c r="B7" s="60" t="str">
        <f>IF($A$42=TRUE,"Postfach","")</f>
        <v>Postfach</v>
      </c>
      <c r="C7" s="60" t="str">
        <f>IF($A$42=FALSE,"Postfach","")</f>
        <v/>
      </c>
    </row>
    <row r="8" spans="1:3">
      <c r="B8" s="60" t="str">
        <f>IF($A$42=TRUE,"PLZ_Ort","")</f>
        <v>PLZ_Ort</v>
      </c>
      <c r="C8" s="60" t="str">
        <f>IF($A$42=FALSE,"PLZ_Ort","")</f>
        <v/>
      </c>
    </row>
    <row r="9" spans="1:3">
      <c r="A9" s="3"/>
      <c r="B9" s="3"/>
      <c r="C9" s="3"/>
    </row>
    <row r="10" spans="1:3">
      <c r="A10" s="3"/>
      <c r="B10" s="3"/>
      <c r="C10" s="3"/>
    </row>
    <row r="11" spans="1:3">
      <c r="A11" s="3"/>
      <c r="B11" s="3"/>
      <c r="C11" s="3"/>
    </row>
    <row r="12" spans="1:3">
      <c r="A12" s="3"/>
      <c r="B12" s="3"/>
      <c r="C12" s="3"/>
    </row>
    <row r="13" spans="1:3">
      <c r="A13" s="3"/>
      <c r="B13" s="3"/>
      <c r="C13" s="3"/>
    </row>
    <row r="14" spans="1:3">
      <c r="A14" s="3"/>
      <c r="B14" s="3"/>
      <c r="C14" s="4"/>
    </row>
    <row r="15" spans="1:3">
      <c r="A15" s="3"/>
      <c r="B15" s="3"/>
      <c r="C15" s="5"/>
    </row>
    <row r="16" spans="1:3">
      <c r="A16" s="3"/>
      <c r="B16" s="3"/>
      <c r="C16" s="3"/>
    </row>
    <row r="17" spans="1:6">
      <c r="A17" s="3"/>
      <c r="B17" s="3"/>
      <c r="C17" s="3"/>
    </row>
    <row r="18" spans="1:6">
      <c r="A18" s="3"/>
      <c r="B18" s="3"/>
      <c r="C18" s="3"/>
    </row>
    <row r="19" spans="1:6">
      <c r="A19" s="3"/>
      <c r="B19" s="3"/>
      <c r="C19" s="3"/>
    </row>
    <row r="20" spans="1:6">
      <c r="A20" s="3"/>
      <c r="B20" s="3"/>
      <c r="C20" s="3"/>
    </row>
    <row r="21" spans="1:6">
      <c r="A21" s="3"/>
      <c r="B21" s="3"/>
      <c r="C21" s="3"/>
    </row>
    <row r="22" spans="1:6">
      <c r="A22" s="3"/>
      <c r="B22" s="3"/>
      <c r="C22" s="3"/>
    </row>
    <row r="23" spans="1:6" s="1" customFormat="1">
      <c r="A23" s="6"/>
      <c r="B23" s="6"/>
      <c r="C23" s="6"/>
    </row>
    <row r="24" spans="1:6" s="1" customFormat="1">
      <c r="A24" s="6"/>
      <c r="B24" s="6"/>
      <c r="C24" s="6"/>
    </row>
    <row r="25" spans="1:6" s="1" customFormat="1">
      <c r="A25" s="6"/>
      <c r="B25" s="6"/>
      <c r="C25" s="6"/>
    </row>
    <row r="26" spans="1:6" s="1" customFormat="1">
      <c r="A26" s="6"/>
      <c r="B26" s="6"/>
      <c r="C26" s="6"/>
    </row>
    <row r="27" spans="1:6" s="1" customFormat="1">
      <c r="A27" s="6"/>
      <c r="B27" s="6"/>
      <c r="C27" s="6"/>
    </row>
    <row r="28" spans="1:6" s="1" customFormat="1">
      <c r="A28" s="6"/>
      <c r="B28" s="6"/>
      <c r="C28" s="6"/>
    </row>
    <row r="29" spans="1:6">
      <c r="A29" s="3"/>
      <c r="B29" s="3"/>
      <c r="C29" s="3"/>
    </row>
    <row r="30" spans="1:6">
      <c r="A30" s="3"/>
      <c r="B30" s="3"/>
      <c r="C30" s="3"/>
    </row>
    <row r="31" spans="1:6" ht="12.75">
      <c r="A31" s="3"/>
      <c r="B31" s="3"/>
      <c r="C31" s="3"/>
      <c r="F31" s="7"/>
    </row>
    <row r="32" spans="1:6" ht="12.75">
      <c r="A32" s="3"/>
      <c r="B32" s="3"/>
      <c r="C32" s="3"/>
      <c r="F32" s="7"/>
    </row>
    <row r="33" spans="1:6">
      <c r="A33" s="3"/>
      <c r="B33" s="3"/>
      <c r="C33" s="3"/>
    </row>
    <row r="34" spans="1:6" ht="12.75">
      <c r="A34" s="3"/>
      <c r="B34" s="3"/>
      <c r="C34" s="3"/>
      <c r="F34" s="7"/>
    </row>
    <row r="35" spans="1:6" ht="12.75">
      <c r="A35" s="3"/>
      <c r="B35" s="3"/>
      <c r="C35" s="3"/>
      <c r="F35" s="7"/>
    </row>
    <row r="36" spans="1:6" ht="12.75">
      <c r="A36" s="3"/>
      <c r="B36" s="3"/>
      <c r="C36" s="3"/>
      <c r="F36" s="7"/>
    </row>
    <row r="37" spans="1:6" ht="12.75">
      <c r="A37" s="3"/>
      <c r="B37" s="3"/>
      <c r="C37" s="3"/>
      <c r="F37" s="7"/>
    </row>
    <row r="38" spans="1:6">
      <c r="A38" s="3"/>
      <c r="B38" s="3"/>
      <c r="C38" s="3"/>
    </row>
    <row r="39" spans="1:6">
      <c r="A39" s="3"/>
      <c r="B39" s="3"/>
      <c r="C39" s="3"/>
    </row>
    <row r="40" spans="1:6">
      <c r="A40" s="3"/>
      <c r="B40" s="3"/>
      <c r="C40" s="3"/>
    </row>
    <row r="41" spans="1:6">
      <c r="A41" s="3"/>
      <c r="B41" s="3"/>
      <c r="C41" s="3"/>
    </row>
    <row r="42" spans="1:6">
      <c r="A42" s="2" t="b">
        <v>1</v>
      </c>
      <c r="B42" s="3"/>
      <c r="C42" s="3"/>
    </row>
    <row r="43" spans="1:6">
      <c r="A43" s="3"/>
      <c r="B43" s="3"/>
      <c r="C43" s="3"/>
    </row>
    <row r="44" spans="1:6">
      <c r="A44" s="3"/>
      <c r="B44" s="3"/>
      <c r="C44" s="3"/>
    </row>
    <row r="45" spans="1:6">
      <c r="A45" s="3"/>
      <c r="B45" s="3"/>
      <c r="C45" s="3"/>
    </row>
    <row r="46" spans="1:6">
      <c r="A46" s="3"/>
      <c r="B46" s="3"/>
      <c r="C46" s="3"/>
    </row>
    <row r="47" spans="1:6">
      <c r="A47" s="3"/>
      <c r="B47" s="3"/>
      <c r="C47" s="3"/>
    </row>
    <row r="48" spans="1:6">
      <c r="A48" s="3"/>
      <c r="B48" s="3"/>
      <c r="C48" s="3"/>
    </row>
    <row r="49" spans="1:3">
      <c r="A49" s="3"/>
      <c r="B49" s="3"/>
      <c r="C49" s="3"/>
    </row>
    <row r="50" spans="1:3">
      <c r="A50" s="3"/>
      <c r="B50" s="3"/>
      <c r="C50" s="3"/>
    </row>
    <row r="51" spans="1:3">
      <c r="A51" s="3"/>
      <c r="B51" s="3"/>
      <c r="C51" s="3"/>
    </row>
    <row r="52" spans="1:3">
      <c r="A52" s="3"/>
      <c r="B52" s="3"/>
      <c r="C52" s="3"/>
    </row>
    <row r="53" spans="1:3">
      <c r="A53" s="3"/>
      <c r="B53" s="3"/>
      <c r="C53" s="3"/>
    </row>
    <row r="54" spans="1:3">
      <c r="A54" s="3"/>
      <c r="B54" s="3"/>
      <c r="C54" s="3"/>
    </row>
    <row r="55" spans="1:3">
      <c r="A55" s="3"/>
      <c r="B55" s="3"/>
      <c r="C55" s="3"/>
    </row>
    <row r="56" spans="1:3">
      <c r="A56" s="3"/>
      <c r="B56" s="3"/>
      <c r="C56" s="3"/>
    </row>
    <row r="57" spans="1:3">
      <c r="A57" s="3"/>
      <c r="B57" s="3"/>
      <c r="C57" s="3"/>
    </row>
  </sheetData>
  <sheetProtection algorithmName="SHA-512" hashValue="TPqrkUITxYfDR0K798YNBVj2uHbjsoF2Ci5d0asDmL+a6pPGU2g+qba1sZHj4oXAucE7EhTGYM/uXvbr8KhjnQ==" saltValue="9DrOLhy1FMWZpGzEEpEXcg==" spinCount="100000" sheet="1" objects="1" scenarios="1" selectLockedCells="1"/>
  <conditionalFormatting sqref="B4">
    <cfRule type="expression" dxfId="9" priority="18">
      <formula>$A$42=TRUE</formula>
    </cfRule>
  </conditionalFormatting>
  <conditionalFormatting sqref="B5">
    <cfRule type="expression" dxfId="8" priority="14">
      <formula>$A$42=TRUE</formula>
    </cfRule>
  </conditionalFormatting>
  <conditionalFormatting sqref="B6">
    <cfRule type="expression" dxfId="7" priority="11">
      <formula>$A$42=TRUE</formula>
    </cfRule>
  </conditionalFormatting>
  <conditionalFormatting sqref="B7">
    <cfRule type="expression" dxfId="6" priority="10">
      <formula>$A$42=TRUE</formula>
    </cfRule>
  </conditionalFormatting>
  <conditionalFormatting sqref="B8">
    <cfRule type="expression" dxfId="5" priority="9">
      <formula>$A$42=TRUE</formula>
    </cfRule>
  </conditionalFormatting>
  <conditionalFormatting sqref="C4">
    <cfRule type="expression" dxfId="4" priority="8">
      <formula>$A$42=FALSE</formula>
    </cfRule>
  </conditionalFormatting>
  <conditionalFormatting sqref="C5">
    <cfRule type="expression" dxfId="3" priority="7">
      <formula>$A$42=FALSE</formula>
    </cfRule>
  </conditionalFormatting>
  <conditionalFormatting sqref="C6">
    <cfRule type="expression" dxfId="2" priority="3">
      <formula>$A$42=FALSE</formula>
    </cfRule>
  </conditionalFormatting>
  <conditionalFormatting sqref="C7">
    <cfRule type="expression" dxfId="1" priority="2">
      <formula>$A$42=FALSE</formula>
    </cfRule>
  </conditionalFormatting>
  <conditionalFormatting sqref="C8">
    <cfRule type="expression" dxfId="0" priority="1">
      <formula>$A$42=FALSE</formula>
    </cfRule>
  </conditionalFormatting>
  <pageMargins left="0.98425196850393704" right="0.47244094488188981" top="1.1811023622047245" bottom="0.98425196850393704" header="0.31496062992125984" footer="0.31496062992125984"/>
  <pageSetup paperSize="9" orientation="portrait" r:id="rId1"/>
  <ignoredErrors>
    <ignoredError sqref="C4:C8 B4:B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locked="0" defaultSize="0" print="0" autoFill="0" autoLine="0" autoPict="0" macro="[0]!Kontrollkästchen1_Klicken" altText="Adressfenster links/rechts">
                <anchor moveWithCells="1">
                  <from>
                    <xdr:col>1</xdr:col>
                    <xdr:colOff>28575</xdr:colOff>
                    <xdr:row>0</xdr:row>
                    <xdr:rowOff>85725</xdr:rowOff>
                  </from>
                  <to>
                    <xdr:col>1</xdr:col>
                    <xdr:colOff>1876425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L27"/>
  <sheetViews>
    <sheetView zoomScaleNormal="100" workbookViewId="0"/>
  </sheetViews>
  <sheetFormatPr baseColWidth="10" defaultColWidth="11.42578125" defaultRowHeight="18.95" customHeight="1"/>
  <cols>
    <col min="1" max="2" width="27.7109375" style="8" customWidth="1"/>
    <col min="3" max="4" width="14.42578125" style="8" customWidth="1"/>
    <col min="5" max="5" width="16.7109375" style="8" customWidth="1"/>
    <col min="6" max="6" width="11.7109375" style="8" customWidth="1"/>
    <col min="7" max="7" width="21.7109375" style="8" customWidth="1"/>
    <col min="8" max="8" width="5.5703125" style="8" customWidth="1"/>
    <col min="9" max="9" width="17.7109375" style="8" customWidth="1"/>
    <col min="10" max="10" width="10.28515625" style="8" customWidth="1"/>
    <col min="11" max="11" width="17.7109375" style="8" customWidth="1"/>
    <col min="12" max="16384" width="11.42578125" style="8"/>
  </cols>
  <sheetData>
    <row r="1" spans="1:12" s="19" customFormat="1" ht="15" customHeight="1">
      <c r="A1" s="58"/>
      <c r="B1" s="59"/>
      <c r="C1" s="70"/>
      <c r="D1" s="71"/>
      <c r="E1" s="72"/>
      <c r="F1" s="73"/>
      <c r="G1" s="52"/>
      <c r="H1" s="53"/>
      <c r="I1" s="53"/>
      <c r="J1" s="65" t="str">
        <f>IFERROR(IF(I1 = "DG",4.5,IF(H1="R",7,K1/G1*100)),"")</f>
        <v/>
      </c>
      <c r="K1" s="54" t="str">
        <f>QST_RECHNER(G1,H1,I1)</f>
        <v/>
      </c>
      <c r="L1" s="18" t="str">
        <f>IFERROR(IF(H1="R",K1*2%,(IF(K1*1%&gt;50,50,IF(K1*1%&lt;-50,-50,K1*1%)))),"")</f>
        <v/>
      </c>
    </row>
    <row r="2" spans="1:12" s="19" customFormat="1" ht="15" customHeight="1">
      <c r="A2" s="58"/>
      <c r="B2" s="59"/>
      <c r="C2" s="70"/>
      <c r="D2" s="71"/>
      <c r="E2" s="72"/>
      <c r="F2" s="73"/>
      <c r="G2" s="52"/>
      <c r="H2" s="53"/>
      <c r="I2" s="53"/>
      <c r="J2" s="65" t="str">
        <f t="shared" ref="J2:J27" si="0">IFERROR(IF(I2 = "DG",4.5,IF(H2="R",7,K2/G2*100)),"")</f>
        <v/>
      </c>
      <c r="K2" s="54" t="str">
        <f t="shared" ref="K2:K26" si="1">QST_RECHNER(G2,H2,I2)</f>
        <v/>
      </c>
      <c r="L2" s="18" t="str">
        <f t="shared" ref="L2:L26" si="2">IFERROR(IF(H2="R",K2*2%,(IF(K2*1%&gt;50,50,IF(K2*1%&lt;-50,-50,K2*1%)))),"")</f>
        <v/>
      </c>
    </row>
    <row r="3" spans="1:12" s="19" customFormat="1" ht="15" customHeight="1">
      <c r="A3" s="58"/>
      <c r="B3" s="59"/>
      <c r="C3" s="70"/>
      <c r="D3" s="71"/>
      <c r="E3" s="72"/>
      <c r="F3" s="73"/>
      <c r="G3" s="52"/>
      <c r="H3" s="53"/>
      <c r="I3" s="53"/>
      <c r="J3" s="65" t="str">
        <f t="shared" si="0"/>
        <v/>
      </c>
      <c r="K3" s="54" t="str">
        <f t="shared" si="1"/>
        <v/>
      </c>
      <c r="L3" s="18" t="str">
        <f t="shared" si="2"/>
        <v/>
      </c>
    </row>
    <row r="4" spans="1:12" s="19" customFormat="1" ht="15" customHeight="1">
      <c r="A4" s="58"/>
      <c r="B4" s="59"/>
      <c r="C4" s="70"/>
      <c r="D4" s="71"/>
      <c r="E4" s="72"/>
      <c r="F4" s="73"/>
      <c r="G4" s="52"/>
      <c r="H4" s="53"/>
      <c r="I4" s="53"/>
      <c r="J4" s="65" t="str">
        <f t="shared" si="0"/>
        <v/>
      </c>
      <c r="K4" s="54" t="str">
        <f t="shared" si="1"/>
        <v/>
      </c>
      <c r="L4" s="18" t="str">
        <f t="shared" si="2"/>
        <v/>
      </c>
    </row>
    <row r="5" spans="1:12" s="19" customFormat="1" ht="15" customHeight="1">
      <c r="A5" s="58"/>
      <c r="B5" s="59"/>
      <c r="C5" s="70"/>
      <c r="D5" s="71"/>
      <c r="E5" s="72"/>
      <c r="F5" s="73"/>
      <c r="G5" s="52"/>
      <c r="H5" s="53"/>
      <c r="I5" s="53"/>
      <c r="J5" s="65" t="str">
        <f t="shared" si="0"/>
        <v/>
      </c>
      <c r="K5" s="54" t="str">
        <f t="shared" si="1"/>
        <v/>
      </c>
      <c r="L5" s="18" t="str">
        <f>IFERROR(IF(H5="R",K5*2%,(IF(K5*1%&gt;50,50,IF(K5*1%&lt;-50,-50,K5*1%)))),"")</f>
        <v/>
      </c>
    </row>
    <row r="6" spans="1:12" s="19" customFormat="1" ht="15" customHeight="1">
      <c r="A6" s="58"/>
      <c r="B6" s="59"/>
      <c r="C6" s="70"/>
      <c r="D6" s="71"/>
      <c r="E6" s="72"/>
      <c r="F6" s="73"/>
      <c r="G6" s="52"/>
      <c r="H6" s="53"/>
      <c r="I6" s="53"/>
      <c r="J6" s="65" t="str">
        <f t="shared" si="0"/>
        <v/>
      </c>
      <c r="K6" s="54" t="str">
        <f t="shared" si="1"/>
        <v/>
      </c>
      <c r="L6" s="18" t="str">
        <f t="shared" si="2"/>
        <v/>
      </c>
    </row>
    <row r="7" spans="1:12" s="19" customFormat="1" ht="15" customHeight="1">
      <c r="A7" s="58"/>
      <c r="B7" s="59"/>
      <c r="C7" s="70"/>
      <c r="D7" s="71"/>
      <c r="E7" s="72"/>
      <c r="F7" s="73"/>
      <c r="G7" s="52"/>
      <c r="H7" s="53"/>
      <c r="I7" s="53"/>
      <c r="J7" s="65" t="str">
        <f t="shared" si="0"/>
        <v/>
      </c>
      <c r="K7" s="54" t="str">
        <f t="shared" si="1"/>
        <v/>
      </c>
      <c r="L7" s="18" t="str">
        <f>IFERROR(IF(H7="R",K7*2%,(IF(K7*1%&gt;50,50,IF(K7*1%&lt;-50,-50,K7*1%)))),"")</f>
        <v/>
      </c>
    </row>
    <row r="8" spans="1:12" s="19" customFormat="1" ht="15" customHeight="1">
      <c r="A8" s="58"/>
      <c r="B8" s="59"/>
      <c r="C8" s="70"/>
      <c r="D8" s="71"/>
      <c r="E8" s="72"/>
      <c r="F8" s="73"/>
      <c r="G8" s="52"/>
      <c r="H8" s="53"/>
      <c r="I8" s="53"/>
      <c r="J8" s="65" t="str">
        <f t="shared" si="0"/>
        <v/>
      </c>
      <c r="K8" s="54" t="str">
        <f t="shared" si="1"/>
        <v/>
      </c>
      <c r="L8" s="18" t="str">
        <f t="shared" si="2"/>
        <v/>
      </c>
    </row>
    <row r="9" spans="1:12" s="19" customFormat="1" ht="15" customHeight="1">
      <c r="A9" s="58"/>
      <c r="B9" s="59"/>
      <c r="C9" s="70"/>
      <c r="D9" s="71"/>
      <c r="E9" s="72"/>
      <c r="F9" s="73"/>
      <c r="G9" s="52"/>
      <c r="H9" s="53"/>
      <c r="I9" s="53"/>
      <c r="J9" s="65" t="str">
        <f t="shared" si="0"/>
        <v/>
      </c>
      <c r="K9" s="54" t="str">
        <f t="shared" si="1"/>
        <v/>
      </c>
      <c r="L9" s="18" t="str">
        <f t="shared" si="2"/>
        <v/>
      </c>
    </row>
    <row r="10" spans="1:12" s="19" customFormat="1" ht="15" customHeight="1">
      <c r="A10" s="58"/>
      <c r="B10" s="59"/>
      <c r="C10" s="70"/>
      <c r="D10" s="71"/>
      <c r="E10" s="72"/>
      <c r="F10" s="73"/>
      <c r="G10" s="52"/>
      <c r="H10" s="53"/>
      <c r="I10" s="53"/>
      <c r="J10" s="65" t="str">
        <f t="shared" si="0"/>
        <v/>
      </c>
      <c r="K10" s="54" t="str">
        <f t="shared" si="1"/>
        <v/>
      </c>
      <c r="L10" s="18" t="str">
        <f t="shared" si="2"/>
        <v/>
      </c>
    </row>
    <row r="11" spans="1:12" s="19" customFormat="1" ht="15" customHeight="1">
      <c r="A11" s="58"/>
      <c r="B11" s="59"/>
      <c r="C11" s="70"/>
      <c r="D11" s="71"/>
      <c r="E11" s="72"/>
      <c r="F11" s="73"/>
      <c r="G11" s="52"/>
      <c r="H11" s="53"/>
      <c r="I11" s="53"/>
      <c r="J11" s="65" t="str">
        <f t="shared" si="0"/>
        <v/>
      </c>
      <c r="K11" s="54" t="str">
        <f t="shared" si="1"/>
        <v/>
      </c>
      <c r="L11" s="18" t="str">
        <f t="shared" si="2"/>
        <v/>
      </c>
    </row>
    <row r="12" spans="1:12" s="19" customFormat="1" ht="15" customHeight="1">
      <c r="A12" s="58"/>
      <c r="B12" s="59"/>
      <c r="C12" s="70"/>
      <c r="D12" s="71"/>
      <c r="E12" s="72"/>
      <c r="F12" s="73"/>
      <c r="G12" s="52"/>
      <c r="H12" s="53"/>
      <c r="I12" s="53"/>
      <c r="J12" s="65" t="str">
        <f t="shared" si="0"/>
        <v/>
      </c>
      <c r="K12" s="54" t="str">
        <f t="shared" si="1"/>
        <v/>
      </c>
      <c r="L12" s="18" t="str">
        <f t="shared" si="2"/>
        <v/>
      </c>
    </row>
    <row r="13" spans="1:12" s="19" customFormat="1" ht="15" customHeight="1">
      <c r="A13" s="58"/>
      <c r="B13" s="59"/>
      <c r="C13" s="70"/>
      <c r="D13" s="71"/>
      <c r="E13" s="72"/>
      <c r="F13" s="73"/>
      <c r="G13" s="52"/>
      <c r="H13" s="53"/>
      <c r="I13" s="53"/>
      <c r="J13" s="65" t="str">
        <f t="shared" si="0"/>
        <v/>
      </c>
      <c r="K13" s="54" t="str">
        <f t="shared" si="1"/>
        <v/>
      </c>
      <c r="L13" s="18" t="str">
        <f t="shared" si="2"/>
        <v/>
      </c>
    </row>
    <row r="14" spans="1:12" s="19" customFormat="1" ht="15" customHeight="1">
      <c r="A14" s="58"/>
      <c r="B14" s="59"/>
      <c r="C14" s="70"/>
      <c r="D14" s="71"/>
      <c r="E14" s="72"/>
      <c r="F14" s="73"/>
      <c r="G14" s="52"/>
      <c r="H14" s="53"/>
      <c r="I14" s="53"/>
      <c r="J14" s="65" t="str">
        <f t="shared" si="0"/>
        <v/>
      </c>
      <c r="K14" s="54" t="str">
        <f t="shared" si="1"/>
        <v/>
      </c>
      <c r="L14" s="18" t="str">
        <f t="shared" si="2"/>
        <v/>
      </c>
    </row>
    <row r="15" spans="1:12" s="19" customFormat="1" ht="15" customHeight="1">
      <c r="A15" s="58"/>
      <c r="B15" s="59"/>
      <c r="C15" s="70"/>
      <c r="D15" s="71"/>
      <c r="E15" s="72"/>
      <c r="F15" s="73"/>
      <c r="G15" s="52"/>
      <c r="H15" s="53"/>
      <c r="I15" s="53"/>
      <c r="J15" s="65" t="str">
        <f t="shared" si="0"/>
        <v/>
      </c>
      <c r="K15" s="54" t="str">
        <f t="shared" si="1"/>
        <v/>
      </c>
      <c r="L15" s="18" t="str">
        <f t="shared" si="2"/>
        <v/>
      </c>
    </row>
    <row r="16" spans="1:12" s="19" customFormat="1" ht="15" customHeight="1">
      <c r="A16" s="58"/>
      <c r="B16" s="59"/>
      <c r="C16" s="70"/>
      <c r="D16" s="71"/>
      <c r="E16" s="72"/>
      <c r="F16" s="73"/>
      <c r="G16" s="52"/>
      <c r="H16" s="53"/>
      <c r="I16" s="53"/>
      <c r="J16" s="65" t="str">
        <f t="shared" si="0"/>
        <v/>
      </c>
      <c r="K16" s="54" t="str">
        <f t="shared" si="1"/>
        <v/>
      </c>
      <c r="L16" s="18" t="str">
        <f t="shared" si="2"/>
        <v/>
      </c>
    </row>
    <row r="17" spans="1:12" s="19" customFormat="1" ht="15" customHeight="1">
      <c r="A17" s="58"/>
      <c r="B17" s="59"/>
      <c r="C17" s="70"/>
      <c r="D17" s="71"/>
      <c r="E17" s="72"/>
      <c r="F17" s="73"/>
      <c r="G17" s="52"/>
      <c r="H17" s="53"/>
      <c r="I17" s="53"/>
      <c r="J17" s="65" t="str">
        <f t="shared" si="0"/>
        <v/>
      </c>
      <c r="K17" s="54" t="str">
        <f t="shared" si="1"/>
        <v/>
      </c>
      <c r="L17" s="18" t="str">
        <f t="shared" si="2"/>
        <v/>
      </c>
    </row>
    <row r="18" spans="1:12" s="19" customFormat="1" ht="15" customHeight="1">
      <c r="A18" s="58"/>
      <c r="B18" s="59"/>
      <c r="C18" s="70"/>
      <c r="D18" s="71"/>
      <c r="E18" s="72"/>
      <c r="F18" s="73"/>
      <c r="G18" s="52"/>
      <c r="H18" s="53"/>
      <c r="I18" s="53"/>
      <c r="J18" s="65" t="str">
        <f t="shared" si="0"/>
        <v/>
      </c>
      <c r="K18" s="54" t="str">
        <f t="shared" si="1"/>
        <v/>
      </c>
      <c r="L18" s="18" t="str">
        <f t="shared" si="2"/>
        <v/>
      </c>
    </row>
    <row r="19" spans="1:12" s="19" customFormat="1" ht="15" customHeight="1">
      <c r="A19" s="58"/>
      <c r="B19" s="59"/>
      <c r="C19" s="70"/>
      <c r="D19" s="71"/>
      <c r="E19" s="72"/>
      <c r="F19" s="73"/>
      <c r="G19" s="52"/>
      <c r="H19" s="53"/>
      <c r="I19" s="53"/>
      <c r="J19" s="65" t="str">
        <f t="shared" si="0"/>
        <v/>
      </c>
      <c r="K19" s="54" t="str">
        <f t="shared" si="1"/>
        <v/>
      </c>
      <c r="L19" s="18" t="str">
        <f t="shared" si="2"/>
        <v/>
      </c>
    </row>
    <row r="20" spans="1:12" s="19" customFormat="1" ht="15" customHeight="1">
      <c r="A20" s="58"/>
      <c r="B20" s="59"/>
      <c r="C20" s="70"/>
      <c r="D20" s="71"/>
      <c r="E20" s="72"/>
      <c r="F20" s="73"/>
      <c r="G20" s="52"/>
      <c r="H20" s="53"/>
      <c r="I20" s="53"/>
      <c r="J20" s="65" t="str">
        <f t="shared" si="0"/>
        <v/>
      </c>
      <c r="K20" s="54" t="str">
        <f t="shared" si="1"/>
        <v/>
      </c>
      <c r="L20" s="18" t="str">
        <f t="shared" si="2"/>
        <v/>
      </c>
    </row>
    <row r="21" spans="1:12" s="19" customFormat="1" ht="15" customHeight="1">
      <c r="A21" s="58"/>
      <c r="B21" s="59"/>
      <c r="C21" s="70"/>
      <c r="D21" s="71"/>
      <c r="E21" s="72"/>
      <c r="F21" s="73"/>
      <c r="G21" s="52"/>
      <c r="H21" s="53"/>
      <c r="I21" s="53"/>
      <c r="J21" s="65" t="str">
        <f t="shared" si="0"/>
        <v/>
      </c>
      <c r="K21" s="54" t="str">
        <f t="shared" si="1"/>
        <v/>
      </c>
      <c r="L21" s="18" t="str">
        <f>IFERROR(IF(H21="R",K21*2%,(IF(K21*1%&gt;50,50,IF(K21*1%&lt;-50,-50,K21*1%)))),"")</f>
        <v/>
      </c>
    </row>
    <row r="22" spans="1:12" s="19" customFormat="1" ht="15" customHeight="1">
      <c r="A22" s="58"/>
      <c r="B22" s="59"/>
      <c r="C22" s="70"/>
      <c r="D22" s="71"/>
      <c r="E22" s="72"/>
      <c r="F22" s="73"/>
      <c r="G22" s="52"/>
      <c r="H22" s="53"/>
      <c r="I22" s="53"/>
      <c r="J22" s="65" t="str">
        <f t="shared" si="0"/>
        <v/>
      </c>
      <c r="K22" s="54" t="str">
        <f t="shared" si="1"/>
        <v/>
      </c>
      <c r="L22" s="18" t="str">
        <f t="shared" si="2"/>
        <v/>
      </c>
    </row>
    <row r="23" spans="1:12" s="19" customFormat="1" ht="15" customHeight="1">
      <c r="A23" s="58"/>
      <c r="B23" s="59"/>
      <c r="C23" s="70"/>
      <c r="D23" s="71"/>
      <c r="E23" s="72"/>
      <c r="F23" s="73"/>
      <c r="G23" s="52"/>
      <c r="H23" s="53"/>
      <c r="I23" s="53"/>
      <c r="J23" s="65" t="str">
        <f t="shared" si="0"/>
        <v/>
      </c>
      <c r="K23" s="54" t="str">
        <f t="shared" si="1"/>
        <v/>
      </c>
      <c r="L23" s="18" t="str">
        <f t="shared" si="2"/>
        <v/>
      </c>
    </row>
    <row r="24" spans="1:12" s="19" customFormat="1" ht="15" customHeight="1">
      <c r="A24" s="58"/>
      <c r="B24" s="59"/>
      <c r="C24" s="70"/>
      <c r="D24" s="71"/>
      <c r="E24" s="72"/>
      <c r="F24" s="73"/>
      <c r="G24" s="52"/>
      <c r="H24" s="53"/>
      <c r="I24" s="53"/>
      <c r="J24" s="65" t="str">
        <f t="shared" si="0"/>
        <v/>
      </c>
      <c r="K24" s="54" t="str">
        <f t="shared" si="1"/>
        <v/>
      </c>
      <c r="L24" s="18" t="str">
        <f t="shared" si="2"/>
        <v/>
      </c>
    </row>
    <row r="25" spans="1:12" s="19" customFormat="1" ht="15" customHeight="1">
      <c r="A25" s="58"/>
      <c r="B25" s="59"/>
      <c r="C25" s="70"/>
      <c r="D25" s="71"/>
      <c r="E25" s="72"/>
      <c r="F25" s="73"/>
      <c r="G25" s="52"/>
      <c r="H25" s="53"/>
      <c r="I25" s="53"/>
      <c r="J25" s="65" t="str">
        <f t="shared" si="0"/>
        <v/>
      </c>
      <c r="K25" s="54" t="str">
        <f t="shared" si="1"/>
        <v/>
      </c>
      <c r="L25" s="18" t="str">
        <f t="shared" si="2"/>
        <v/>
      </c>
    </row>
    <row r="26" spans="1:12" s="19" customFormat="1" ht="15" customHeight="1">
      <c r="A26" s="58"/>
      <c r="B26" s="59"/>
      <c r="C26" s="70"/>
      <c r="D26" s="71"/>
      <c r="E26" s="72"/>
      <c r="F26" s="73"/>
      <c r="G26" s="52"/>
      <c r="H26" s="53"/>
      <c r="I26" s="53"/>
      <c r="J26" s="65" t="str">
        <f t="shared" si="0"/>
        <v/>
      </c>
      <c r="K26" s="54" t="str">
        <f t="shared" si="1"/>
        <v/>
      </c>
      <c r="L26" s="18" t="str">
        <f t="shared" si="2"/>
        <v/>
      </c>
    </row>
    <row r="27" spans="1:12" s="19" customFormat="1" ht="15" customHeight="1">
      <c r="A27" s="58"/>
      <c r="B27" s="59"/>
      <c r="C27" s="70"/>
      <c r="D27" s="71"/>
      <c r="E27" s="72"/>
      <c r="F27" s="73"/>
      <c r="G27" s="52"/>
      <c r="H27" s="53"/>
      <c r="I27" s="53"/>
      <c r="J27" s="65" t="str">
        <f t="shared" si="0"/>
        <v/>
      </c>
      <c r="K27" s="54" t="str">
        <f>QST_RECHNER(G27,H27,I27)</f>
        <v/>
      </c>
      <c r="L27" s="18" t="str">
        <f>IFERROR(IF(H27="R",K27*2%,(IF(K27*1%&gt;50,50,IF(K27*1%&lt;-50,-50,K27*1%)))),"")</f>
        <v/>
      </c>
    </row>
  </sheetData>
  <sheetProtection algorithmName="SHA-512" hashValue="TfPHEkObYHDWhT0AcvFbW/VlkDCJiI60zVstYNtRjRh2GZbmGGWZTSwJ32axc7MpSJ8nkwZ4yPJlDxe+xXwHNQ==" saltValue="2t2i0cfMDXA9MDMfEccfyQ==" spinCount="100000" sheet="1" objects="1" scenarios="1" selectLockedCells="1"/>
  <mergeCells count="54">
    <mergeCell ref="C27:D27"/>
    <mergeCell ref="E27:F27"/>
    <mergeCell ref="C1:D1"/>
    <mergeCell ref="E1:F1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6:D16"/>
    <mergeCell ref="E16:F16"/>
    <mergeCell ref="C17:D17"/>
    <mergeCell ref="E17:F17"/>
    <mergeCell ref="C23:D23"/>
    <mergeCell ref="E23:F23"/>
    <mergeCell ref="C10:D10"/>
    <mergeCell ref="E10:F10"/>
    <mergeCell ref="C11:D11"/>
    <mergeCell ref="E11:F11"/>
    <mergeCell ref="C15:D15"/>
    <mergeCell ref="E15:F15"/>
    <mergeCell ref="C12:D12"/>
    <mergeCell ref="E12:F12"/>
    <mergeCell ref="C13:D13"/>
    <mergeCell ref="E13:F13"/>
    <mergeCell ref="C14:D14"/>
    <mergeCell ref="E14:F14"/>
    <mergeCell ref="C25:D25"/>
    <mergeCell ref="E25:F25"/>
    <mergeCell ref="C26:D26"/>
    <mergeCell ref="E26:F26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4:D24"/>
    <mergeCell ref="E24:F24"/>
  </mergeCells>
  <dataValidations count="3">
    <dataValidation type="decimal" operator="greaterThanOrEqual" allowBlank="1" showInputMessage="1" showErrorMessage="1" error="Bitte geben Sie eine Zahl ein." sqref="G1:G27">
      <formula1>-9.99999999999999E+41</formula1>
    </dataValidation>
    <dataValidation allowBlank="1" showInputMessage="1" showErrorMessage="1" error="Erlaubte Eingabe: Zahl 0 - 100 mit zwei Dezimalstellen" prompt="Der Steuersatz ist mit zwei Dezimalstellen einzugeben." sqref="J1:J27"/>
    <dataValidation type="date" allowBlank="1" showInputMessage="1" showErrorMessage="1" error="Bitte geben Sie ein Datum ein." sqref="E1:F27">
      <formula1>1</formula1>
      <formula2>73415</formula2>
    </dataValidation>
  </dataValidations>
  <pageMargins left="0.59055118110236227" right="0.59055118110236227" top="0.39370078740157483" bottom="0.39370078740157483" header="0.31496062992125984" footer="0.31496062992125984"/>
  <pageSetup paperSize="9" scale="80" fitToHeight="0" orientation="landscape" r:id="rId1"/>
  <headerFooter>
    <oddFooter>&amp;L&amp;8FT8_09.2020&amp;R&amp;P/&amp;N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showInputMessage="1" showErrorMessage="1" error="Der Tarif muss nur bei Kapitalleistung (Spalte &quot;Art&quot; = KL) eingegeben werden" promptTitle="Tarif" prompt="Nur relevant bei Kapitalleistung_x000a_GT = für Alleinstehende (Grundtarif)_x000a_VT = für Verheiratete (Verheiratetentarif)_x000a_DG = für deutscher Grenzgänger">
          <x14:formula1>
            <xm:f>Dropdwonlisten!$B$2:$B$4</xm:f>
          </x14:formula1>
          <xm:sqref>I1:I27</xm:sqref>
        </x14:dataValidation>
        <x14:dataValidation type="list" allowBlank="1" showInputMessage="1" showErrorMessage="1" error="Bitte geben Sie die Art der Vorsorgeleistung ein." promptTitle="Art" prompt="R = Rente_x000a_KL = Kapitalleistung (Berechnung Quellensteuer basiert automatisch abgerundet auf den nächsten Tausender der steuerbaren Leistung)">
          <x14:formula1>
            <xm:f>Dropdwonlisten!$A$2:$A$3</xm:f>
          </x14:formula1>
          <xm:sqref>H1:H27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4"/>
  <sheetViews>
    <sheetView workbookViewId="0">
      <selection activeCell="B4" sqref="B4"/>
    </sheetView>
  </sheetViews>
  <sheetFormatPr baseColWidth="10" defaultRowHeight="12"/>
  <sheetData>
    <row r="1" spans="1:2">
      <c r="A1" s="9" t="s">
        <v>26</v>
      </c>
      <c r="B1" s="9" t="s">
        <v>20</v>
      </c>
    </row>
    <row r="2" spans="1:2">
      <c r="A2" t="s">
        <v>21</v>
      </c>
      <c r="B2" t="s">
        <v>27</v>
      </c>
    </row>
    <row r="3" spans="1:2">
      <c r="A3" t="s">
        <v>22</v>
      </c>
      <c r="B3" t="s">
        <v>28</v>
      </c>
    </row>
    <row r="4" spans="1:2">
      <c r="B4" t="s">
        <v>43</v>
      </c>
    </row>
  </sheetData>
  <sheetProtection algorithmName="SHA-512" hashValue="RBA9BvydIGwrjjYpNv1+9fDImnV+jSDNivzWxIGMteCFJGJt+dGmaRAFpliYkjpKAPcgjyzP6WFyJCOK/RjXsw==" saltValue="NxU3WZ0dSg+u/g8vzsnXMQ==" spinCount="100000" sheet="1" objects="1" scenarios="1" selectLockedCell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B85FD3792EBA4EB01FA18E7757D605" ma:contentTypeVersion="12" ma:contentTypeDescription="Ein neues Dokument erstellen." ma:contentTypeScope="" ma:versionID="c2f48bd333d8d3647b4981ca50029514">
  <xsd:schema xmlns:xsd="http://www.w3.org/2001/XMLSchema" xmlns:xs="http://www.w3.org/2001/XMLSchema" xmlns:p="http://schemas.microsoft.com/office/2006/metadata/properties" xmlns:ns2="1aa14e9e-f5d6-4e5a-ba44-ef85a78629a0" xmlns:ns3="f18759c3-e4ce-481a-b332-aefd6a6b85d7" targetNamespace="http://schemas.microsoft.com/office/2006/metadata/properties" ma:root="true" ma:fieldsID="71fd3828ff9bf1c0a8c32fc45c8d5091" ns2:_="" ns3:_="">
    <xsd:import namespace="1aa14e9e-f5d6-4e5a-ba44-ef85a78629a0"/>
    <xsd:import namespace="f18759c3-e4ce-481a-b332-aefd6a6b85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14e9e-f5d6-4e5a-ba44-ef85a78629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759c3-e4ce-481a-b332-aefd6a6b85d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2CAE98-89DA-42C1-8CC6-58E1D210A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a14e9e-f5d6-4e5a-ba44-ef85a78629a0"/>
    <ds:schemaRef ds:uri="f18759c3-e4ce-481a-b332-aefd6a6b8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046B14-C61F-4352-9CF7-EE79A8C6D786}">
  <ds:schemaRefs>
    <ds:schemaRef ds:uri="http://purl.org/dc/terms/"/>
    <ds:schemaRef ds:uri="http://schemas.openxmlformats.org/package/2006/metadata/core-properties"/>
    <ds:schemaRef ds:uri="http://purl.org/dc/dcmitype/"/>
    <ds:schemaRef ds:uri="1aa14e9e-f5d6-4e5a-ba44-ef85a78629a0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18759c3-e4ce-481a-b332-aefd6a6b85d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7FC7657-A48B-4286-B3AD-3E2F88861B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Abrechnung</vt:lpstr>
      <vt:lpstr>Adressierung</vt:lpstr>
      <vt:lpstr>NeuesBlatt</vt:lpstr>
      <vt:lpstr>Dropdwonlisten</vt:lpstr>
      <vt:lpstr>Abrechnung!Druckbereich</vt:lpstr>
      <vt:lpstr>Abrechnung!Drucktitel</vt:lpstr>
      <vt:lpstr>Tarif_2__GT__VT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Aeberli</dc:creator>
  <cp:lastModifiedBy>Lofink Brigitte</cp:lastModifiedBy>
  <cp:lastPrinted>2020-12-23T05:40:45Z</cp:lastPrinted>
  <dcterms:created xsi:type="dcterms:W3CDTF">2020-08-28T11:40:31Z</dcterms:created>
  <dcterms:modified xsi:type="dcterms:W3CDTF">2023-01-27T13:18:11Z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0x01010051B85FD3792EBA4EB01FA18E7757D605</vt:lpwstr>
  </property>
</Properties>
</file>